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Ирина Николаевна Солдатова 26.01.2016\Documents\Солдатова И.Н. с 2015 г\ДК 2016-2017\Отчет ДК за 2017\"/>
    </mc:Choice>
  </mc:AlternateContent>
  <bookViews>
    <workbookView xWindow="0" yWindow="0" windowWidth="19200" windowHeight="6950"/>
  </bookViews>
  <sheets>
    <sheet name="балт.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E71" i="1" l="1"/>
  <c r="D71" i="1"/>
  <c r="E28" i="1" l="1"/>
  <c r="F39" i="1" l="1"/>
  <c r="E115" i="1" l="1"/>
  <c r="F114" i="1"/>
  <c r="E110" i="1"/>
  <c r="F110" i="1" s="1"/>
  <c r="F109" i="1"/>
  <c r="F108" i="1"/>
  <c r="E101" i="1"/>
  <c r="D101" i="1"/>
  <c r="F101" i="1" s="1"/>
  <c r="E95" i="1"/>
  <c r="D95" i="1"/>
  <c r="E89" i="1"/>
  <c r="D89" i="1"/>
  <c r="E83" i="1"/>
  <c r="D83" i="1"/>
  <c r="E77" i="1"/>
  <c r="D77" i="1"/>
  <c r="F68" i="1"/>
  <c r="F66" i="1"/>
  <c r="F65" i="1"/>
  <c r="E62" i="1"/>
  <c r="F62" i="1" s="1"/>
  <c r="F61" i="1"/>
  <c r="F60" i="1"/>
  <c r="E57" i="1"/>
  <c r="F57" i="1" s="1"/>
  <c r="F56" i="1"/>
  <c r="E53" i="1"/>
  <c r="F53" i="1" s="1"/>
  <c r="E51" i="1"/>
  <c r="F51" i="1" s="1"/>
  <c r="E49" i="1"/>
  <c r="F49" i="1" s="1"/>
  <c r="E47" i="1"/>
  <c r="F47" i="1" s="1"/>
  <c r="F45" i="1"/>
  <c r="E42" i="1"/>
  <c r="F42" i="1" s="1"/>
  <c r="E40" i="1"/>
  <c r="F40" i="1" s="1"/>
  <c r="F38" i="1"/>
  <c r="E36" i="1"/>
  <c r="F36" i="1" s="1"/>
  <c r="F35" i="1"/>
  <c r="E34" i="1"/>
  <c r="F34" i="1" s="1"/>
  <c r="E31" i="1"/>
  <c r="F31" i="1" s="1"/>
  <c r="F28" i="1"/>
  <c r="E27" i="1"/>
  <c r="F27" i="1" s="1"/>
  <c r="F20" i="1"/>
  <c r="F19" i="1"/>
  <c r="E16" i="1"/>
  <c r="F16" i="1" s="1"/>
  <c r="E14" i="1"/>
  <c r="F14" i="1" s="1"/>
  <c r="F13" i="1"/>
  <c r="E11" i="1"/>
  <c r="F11" i="1" s="1"/>
  <c r="F10" i="1"/>
  <c r="F71" i="1" l="1"/>
  <c r="F89" i="1"/>
  <c r="F95" i="1"/>
  <c r="F115" i="1"/>
  <c r="F77" i="1"/>
  <c r="E107" i="1"/>
  <c r="F83" i="1"/>
  <c r="D107" i="1"/>
  <c r="F107" i="1" l="1"/>
  <c r="F70" i="1"/>
</calcChain>
</file>

<file path=xl/sharedStrings.xml><?xml version="1.0" encoding="utf-8"?>
<sst xmlns="http://schemas.openxmlformats.org/spreadsheetml/2006/main" count="261" uniqueCount="126">
  <si>
    <t>ОТЧЕТ</t>
  </si>
  <si>
    <t xml:space="preserve">по исполнению Плана мероприятий ("дорожной карты") </t>
  </si>
  <si>
    <t>«Изменения в отраслях социальной сферы, направленные на повышение  эффективности образования и науки»</t>
  </si>
  <si>
    <t>(ежеквартально до 15 числа месяца следующего за отчетным периодом)</t>
  </si>
  <si>
    <t>№ п/п</t>
  </si>
  <si>
    <t>наименование показателя</t>
  </si>
  <si>
    <t>ед. измерения</t>
  </si>
  <si>
    <t>план</t>
  </si>
  <si>
    <t>факт</t>
  </si>
  <si>
    <t>исполнение* (гр.5/гр.4), %</t>
  </si>
  <si>
    <t>Комментарии**</t>
  </si>
  <si>
    <t>Дошкольное образование</t>
  </si>
  <si>
    <t>Численность детей в возрасте от 2 мес. до 7 лет</t>
  </si>
  <si>
    <t>человек</t>
  </si>
  <si>
    <t>Охват детей программами дошкольного образования</t>
  </si>
  <si>
    <t>проценты</t>
  </si>
  <si>
    <t>численность от 5 до 7 лет в школе по 76-РИК</t>
  </si>
  <si>
    <t>Численность воспитанников муниципальных дошкольных образовательных организаций</t>
  </si>
  <si>
    <r>
      <t xml:space="preserve">Доступность дошкольного образования                                                                                     </t>
    </r>
    <r>
      <rPr>
        <i/>
        <sz val="10"/>
        <rFont val="Times New Roman"/>
        <family val="1"/>
        <charset val="204"/>
      </rPr>
      <t>(Отношение численности детей в возрасте от 3 до 7 лет, получающих дошкольное образование в текущем году, к сумме численности детей в возрасте от 3 до 7 лет, получающих дошкольное образование в текущем году и численности детей в возрасте от 3 до 7 лет, находящихся в очереди на получение в текущем году дошкольного образования)</t>
    </r>
  </si>
  <si>
    <t>количество детей в возрасте от 3 года до 7 лет, зарегистрированных в очереди на получение места в ДОУ</t>
  </si>
  <si>
    <t>Удельный вес численности воспитанников дошкольных образовательных организаций в возрасте от 3 до 7 лет, охваченных образовательными программами, соответствующими федеральному государственному образовательному стандарту дошкольного образования</t>
  </si>
  <si>
    <t>численность от 3 до 7 лет в ДОУ</t>
  </si>
  <si>
    <t>численность от 3 до 7 лет обучающихся по ФГОС ДО</t>
  </si>
  <si>
    <t>Потребность в увеличении числа мест в дошкольном (для детей в возрасте от 3 до 7 лет)</t>
  </si>
  <si>
    <t>мест</t>
  </si>
  <si>
    <t>Количество мест, созданных в ходе мероприятий по обеспечению 100% доступности дошкольного образования:</t>
  </si>
  <si>
    <r>
      <t xml:space="preserve">в том числе, высокозатратные места                             </t>
    </r>
    <r>
      <rPr>
        <i/>
        <sz val="10"/>
        <rFont val="Times New Roman"/>
        <family val="1"/>
        <charset val="204"/>
      </rPr>
      <t>(строительство и пристрой)</t>
    </r>
  </si>
  <si>
    <t>за счет развития негосударственного сектора</t>
  </si>
  <si>
    <t>иные формы создания мест</t>
  </si>
  <si>
    <t>Численность педагогических работников в системе дошкольного образования</t>
  </si>
  <si>
    <t>по ЗП-образованию все педработники дошкольного образования</t>
  </si>
  <si>
    <t>в том числе, педработники дошкольных организаций</t>
  </si>
  <si>
    <t>только сады, которые - юр. лица</t>
  </si>
  <si>
    <t>Численность других категорий работников дошкольного образования</t>
  </si>
  <si>
    <t>тыс.человек</t>
  </si>
  <si>
    <t>по ЗП-образованию прочие работники только дошкольных организаций (без школ)</t>
  </si>
  <si>
    <t>Численность воспитанников организаций дошкольного образования в расчете на 1 педагогического работника</t>
  </si>
  <si>
    <t>Доля педагогических и руководящих работников государственных (муниципальных) дошкольных образовательных организаций, прошедших в течение последних 3 лет повышение квалификации или профессиональную переподготовку, в общей численности педагогических и руководящих работников дошкольных образовательных организаций</t>
  </si>
  <si>
    <t>численность педагогов и руководителей всего</t>
  </si>
  <si>
    <t>численность педагогов и руководителей, прошедших повышение квалификации</t>
  </si>
  <si>
    <t>физ. Лица</t>
  </si>
  <si>
    <t>Доля педагогических работников дошкольных образовательных организаций, которым при прохождении аттестации присвоена первая или высшая категория</t>
  </si>
  <si>
    <t>численность педагогов всего</t>
  </si>
  <si>
    <t>численность педагогов 1 и высшей категории</t>
  </si>
  <si>
    <t>Удельный вес численности работников административно-управленческого и вспомогательного персонала в общей численности работников дошкольных образовательных организаций</t>
  </si>
  <si>
    <t>Удельный вес численности дошкольников, обучающихся по образовательным программам дошкольного образования, соответствующим требованиям стандартов дошкольного образования, в общем числе дошкольников, обучающихся по образовательным программам дошкольного образования</t>
  </si>
  <si>
    <t>Удельный вес численности воспитанников негосударственных дошкольных образовательных организаций, в общей численности воспитанников дошкольных образовательных организаций</t>
  </si>
  <si>
    <t>численность воспитанников НОУ и ИП</t>
  </si>
  <si>
    <t xml:space="preserve">Удельный вес дошкольных образовательных организаций,, в которых оценка их деятельности , их руководителей и основных категорий работников осуществляется на основании показателей эффективности деятельности подведомственных муниципальных организаций дошкольного образования </t>
  </si>
  <si>
    <t>Отношение среднемесячной заработной платы педагогических работников муниципальных образовательных организаций дошкольного образования к средней заработной плате в общем образовании муниципального образования</t>
  </si>
  <si>
    <t>Удельный вес численности штатных педагогических работников дошкольных образовательных организаций со стажем работы менее 10 лет в общей численности штатных педагогических работников дошкольных образовательных организаций</t>
  </si>
  <si>
    <t>численность педагогов с пед.стажем менее 10 лет</t>
  </si>
  <si>
    <t>физ. лица (по окончании года по 85-К)</t>
  </si>
  <si>
    <t>Охват детей дошкольными образовательными организациями (отношение численности детей в возрасте от 0 до 3 лет, посещающих дошкольные образовательные организации, к общей численности детей в возрасте от 0 до 3 лет)</t>
  </si>
  <si>
    <t xml:space="preserve">численность от 0 до 3 лет </t>
  </si>
  <si>
    <t xml:space="preserve">Общее образование
</t>
  </si>
  <si>
    <t>Численность детей и молодежи 7 - 17 лет</t>
  </si>
  <si>
    <t>Численность учащихся по программам общего образования в общеобразовательных организациях</t>
  </si>
  <si>
    <t>ОО-1</t>
  </si>
  <si>
    <t>Численность обучающихся в расчете на 1 педагогического работника</t>
  </si>
  <si>
    <t xml:space="preserve">численность педагогических работников </t>
  </si>
  <si>
    <t>по ЗП-образованию за год</t>
  </si>
  <si>
    <t>Удельный вес учащихся организаций общего образования, обучающихся в соответствии с новым федеральным государственным образовательным стандартом</t>
  </si>
  <si>
    <t>численность обучающихся по ФГОС в школах</t>
  </si>
  <si>
    <t>Доля работников административно-управленческого и вспомогательного персонала в общей численности работников общеобразовательных организаций</t>
  </si>
  <si>
    <t>численность всех работников школ</t>
  </si>
  <si>
    <t>по ЗП-образованию с учетом структурных подразделений (ДС - не юр.лиц)</t>
  </si>
  <si>
    <t>Доля педагогических работников общеобразовательных организаций, которым при прохождении аттестации присвоена первая или высшая категория</t>
  </si>
  <si>
    <t xml:space="preserve">численность педагогов </t>
  </si>
  <si>
    <t>численность педагогов, 1 и высшей категории</t>
  </si>
  <si>
    <t>Удельный вес численности обучающихся, охваченных мероприятиями профессиональной ориентации, в общей их численности</t>
  </si>
  <si>
    <t>Удельный вес численности обучающихся в первую смену к общей численности обучающихся в общеобразовательных организациях</t>
  </si>
  <si>
    <t>численность обучающихся во 2-ю и 3-ю смены</t>
  </si>
  <si>
    <t>Средний балл ЕГЭ:</t>
  </si>
  <si>
    <t>по математике</t>
  </si>
  <si>
    <t>баллы</t>
  </si>
  <si>
    <t>по русскому языку</t>
  </si>
  <si>
    <t>Удельный вес численности учителей в возрасте до 35 лет в общей численности учителей общеобразовательных организаций</t>
  </si>
  <si>
    <t>численность учителей</t>
  </si>
  <si>
    <t>численность учителей в возрасте до 35 лет</t>
  </si>
  <si>
    <t>Отношение среднемесячной заработной платы педагогических работников образовательных организаций общего образованияк среднемесячному доходу в регионе от трудовой деятельности</t>
  </si>
  <si>
    <t>Удельный вес образовательных учреждений, в которых оценка деятельности общеобразовательных организаций, их руководителей и основных категорий работников осуществляется на основании показателей эффективности деятельности муниципальных  организаций общего образования</t>
  </si>
  <si>
    <t xml:space="preserve">Дополнительное образование детей
</t>
  </si>
  <si>
    <t>Численность детей и молодежи 5 - 18 лет</t>
  </si>
  <si>
    <t>из них, 18-летних</t>
  </si>
  <si>
    <t>по статистике</t>
  </si>
  <si>
    <t>Численность детей, охваченных образовательными программами дополнительного образования детей</t>
  </si>
  <si>
    <t>1-ДО в соответствии с эл.сегментом</t>
  </si>
  <si>
    <r>
      <t xml:space="preserve">в том числе,  </t>
    </r>
    <r>
      <rPr>
        <b/>
        <sz val="11"/>
        <rFont val="Times New Roman"/>
        <family val="1"/>
        <charset val="204"/>
      </rPr>
      <t xml:space="preserve">Техническая направленность </t>
    </r>
  </si>
  <si>
    <t>из них,  до 5 лет</t>
  </si>
  <si>
    <t>5-9 лет</t>
  </si>
  <si>
    <t>10-14 лет</t>
  </si>
  <si>
    <t>15-17 лет</t>
  </si>
  <si>
    <t>18 лет и старше</t>
  </si>
  <si>
    <t xml:space="preserve">Естественнонаучная направленность </t>
  </si>
  <si>
    <t xml:space="preserve">Физкультурно-спортивная направленность </t>
  </si>
  <si>
    <t xml:space="preserve">Художественная направленность </t>
  </si>
  <si>
    <t xml:space="preserve">Туристско-краеведческая направленность  </t>
  </si>
  <si>
    <t xml:space="preserve">Социально-педагогическая направленность  </t>
  </si>
  <si>
    <t xml:space="preserve">Доля детей, охваченных образовательными программами дополнительного образования детей, в общей численности детей и молодежи 5–18 лет </t>
  </si>
  <si>
    <t xml:space="preserve">Удельный вес численности обучающихся по программам общего образования, участвующих в олимпиадах и конкурсах различного уровня, в общей численности обучающихся по программам общего образования </t>
  </si>
  <si>
    <t>Отношение среднемесячной заработной платы педагогов государственных (муниципальных) организаций дополнительного образования детей к среднемесячной заработной плате учителей в районе</t>
  </si>
  <si>
    <t>Доля педагогических работников программ дополнительного образования, которым при прохождении аттестации присвоена первая или высшая категория</t>
  </si>
  <si>
    <t>Число реорганизуемых (ликвидируемых) образовательных организаций дополнительного образования детей</t>
  </si>
  <si>
    <t>единиц</t>
  </si>
  <si>
    <t>Число реорганизованных образовательных программ в образовательных организациях дополнительного образования детей</t>
  </si>
  <si>
    <t>Численность детей и молодежи в возрасте от 5 до 18 лет (не включая 18-летних) в расчете на 1 педагогического работника дополнительного образования детей</t>
  </si>
  <si>
    <t>* графы серого цвета вручную не заполняются</t>
  </si>
  <si>
    <t>** заполняется в случае отклонения фактического от планового показателя, как в меньшую, так и в большую сторону</t>
  </si>
  <si>
    <t>Исполнитель</t>
  </si>
  <si>
    <t>Руководитель органа управления образованием</t>
  </si>
  <si>
    <t xml:space="preserve">                   М.П.</t>
  </si>
  <si>
    <t>1-ДО</t>
  </si>
  <si>
    <r>
      <t>физ. лица (по окончании года по 85-К)</t>
    </r>
    <r>
      <rPr>
        <b/>
        <i/>
        <sz val="10"/>
        <rFont val="Times New Roman"/>
        <family val="1"/>
        <charset val="204"/>
      </rPr>
      <t xml:space="preserve"> </t>
    </r>
  </si>
  <si>
    <t>Капети Ж.Б.</t>
  </si>
  <si>
    <t>Глушкова С.И.</t>
  </si>
  <si>
    <t>Старанник Е.И.</t>
  </si>
  <si>
    <t>Солдатова И.Н.</t>
  </si>
  <si>
    <t>по эл. Сегменту на 01.01.2018</t>
  </si>
  <si>
    <t>статистический прогноз на 01.01.2018</t>
  </si>
  <si>
    <t>по статистике на 31.12.2017</t>
  </si>
  <si>
    <r>
      <t xml:space="preserve">по эл. Сегменту на 01.01.2018, среднее по году количество в ДОУ </t>
    </r>
    <r>
      <rPr>
        <b/>
        <i/>
        <sz val="10"/>
        <rFont val="Times New Roman"/>
        <family val="1"/>
        <charset val="204"/>
      </rPr>
      <t>1603 ребенка</t>
    </r>
  </si>
  <si>
    <r>
      <t xml:space="preserve">Муниципального образования </t>
    </r>
    <r>
      <rPr>
        <b/>
        <u/>
        <sz val="20"/>
        <color indexed="8"/>
        <rFont val="Times New Roman"/>
        <family val="1"/>
        <charset val="204"/>
      </rPr>
      <t>Балтийский МР</t>
    </r>
    <r>
      <rPr>
        <u/>
        <sz val="20"/>
        <color indexed="8"/>
        <rFont val="Times New Roman"/>
        <family val="1"/>
        <charset val="204"/>
      </rPr>
      <t xml:space="preserve"> на</t>
    </r>
    <r>
      <rPr>
        <b/>
        <u/>
        <sz val="20"/>
        <color indexed="8"/>
        <rFont val="Times New Roman"/>
        <family val="1"/>
        <charset val="204"/>
      </rPr>
      <t xml:space="preserve">  31.12.2017  года</t>
    </r>
  </si>
  <si>
    <t>прогноз на 01.01.2017</t>
  </si>
  <si>
    <r>
      <t xml:space="preserve">по ЗП-образованию за квартал                                                                                       </t>
    </r>
    <r>
      <rPr>
        <i/>
        <sz val="10"/>
        <color rgb="FFFF0000"/>
        <rFont val="Times New Roman"/>
        <family val="1"/>
        <charset val="204"/>
      </rPr>
      <t xml:space="preserve"> </t>
    </r>
  </si>
  <si>
    <t>физ. Лица    п6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</si>
</sst>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%"/>
    <numFmt numFmtId="165" formatCode="#,##0.0"/>
    <numFmt numFmtId="166" formatCode="0.0"/>
    <numFmt numFmtId="167" formatCode="#,##0.000"/>
    <numFmt numFmtId="168" formatCode="#,##0_ ;\-#,##0\ "/>
  </numFmts>
  <fonts count="2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20"/>
      <color theme="1"/>
      <name val="Times New Roman"/>
      <family val="1"/>
      <charset val="204"/>
    </font>
    <font>
      <b/>
      <u/>
      <sz val="20"/>
      <color indexed="8"/>
      <name val="Times New Roman"/>
      <family val="1"/>
      <charset val="204"/>
    </font>
    <font>
      <u/>
      <sz val="2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6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top"/>
    </xf>
    <xf numFmtId="0" fontId="10" fillId="0" borderId="0" xfId="0" applyFont="1" applyAlignme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/>
    </xf>
    <xf numFmtId="3" fontId="13" fillId="0" borderId="5" xfId="0" applyNumberFormat="1" applyFont="1" applyBorder="1" applyAlignment="1">
      <alignment horizontal="center" vertical="center"/>
    </xf>
    <xf numFmtId="164" fontId="15" fillId="4" borderId="1" xfId="0" applyNumberFormat="1" applyFont="1" applyFill="1" applyBorder="1" applyAlignment="1">
      <alignment horizontal="center" vertical="center"/>
    </xf>
    <xf numFmtId="164" fontId="13" fillId="4" borderId="1" xfId="0" applyNumberFormat="1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left" vertical="top"/>
    </xf>
    <xf numFmtId="0" fontId="13" fillId="0" borderId="0" xfId="0" applyFont="1"/>
    <xf numFmtId="0" fontId="17" fillId="0" borderId="1" xfId="0" applyFont="1" applyBorder="1" applyAlignment="1">
      <alignment horizontal="left" vertical="top" wrapText="1" indent="4"/>
    </xf>
    <xf numFmtId="0" fontId="17" fillId="0" borderId="1" xfId="0" applyFont="1" applyBorder="1" applyAlignment="1">
      <alignment horizontal="right" vertical="center" wrapText="1"/>
    </xf>
    <xf numFmtId="164" fontId="18" fillId="0" borderId="1" xfId="0" applyNumberFormat="1" applyFont="1" applyBorder="1" applyAlignment="1">
      <alignment horizontal="left" vertical="top" wrapText="1"/>
    </xf>
    <xf numFmtId="164" fontId="17" fillId="0" borderId="1" xfId="0" applyNumberFormat="1" applyFont="1" applyBorder="1" applyAlignment="1">
      <alignment horizontal="left" vertical="top" wrapText="1"/>
    </xf>
    <xf numFmtId="0" fontId="19" fillId="0" borderId="0" xfId="0" applyFont="1" applyAlignment="1">
      <alignment horizontal="center" vertical="center"/>
    </xf>
    <xf numFmtId="164" fontId="15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  <xf numFmtId="3" fontId="13" fillId="4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 indent="5"/>
    </xf>
    <xf numFmtId="0" fontId="14" fillId="0" borderId="0" xfId="0" applyFont="1"/>
    <xf numFmtId="0" fontId="13" fillId="0" borderId="1" xfId="0" applyFont="1" applyBorder="1" applyAlignment="1">
      <alignment horizontal="left" vertical="top" indent="5"/>
    </xf>
    <xf numFmtId="164" fontId="18" fillId="0" borderId="1" xfId="0" applyNumberFormat="1" applyFont="1" applyBorder="1" applyAlignment="1">
      <alignment horizontal="left" vertical="top"/>
    </xf>
    <xf numFmtId="165" fontId="13" fillId="0" borderId="1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vertical="top" wrapText="1"/>
    </xf>
    <xf numFmtId="165" fontId="13" fillId="4" borderId="1" xfId="0" applyNumberFormat="1" applyFont="1" applyFill="1" applyBorder="1" applyAlignment="1">
      <alignment horizontal="center" vertical="center"/>
    </xf>
    <xf numFmtId="9" fontId="13" fillId="4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164" fontId="15" fillId="5" borderId="1" xfId="0" applyNumberFormat="1" applyFont="1" applyFill="1" applyBorder="1" applyAlignment="1">
      <alignment horizontal="left" vertical="top" wrapText="1"/>
    </xf>
    <xf numFmtId="164" fontId="13" fillId="0" borderId="1" xfId="0" applyNumberFormat="1" applyFont="1" applyBorder="1" applyAlignment="1">
      <alignment horizontal="center" vertical="center"/>
    </xf>
    <xf numFmtId="4" fontId="13" fillId="0" borderId="0" xfId="0" applyNumberFormat="1" applyFont="1"/>
    <xf numFmtId="1" fontId="13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Border="1" applyAlignment="1">
      <alignment horizontal="left" vertical="top"/>
    </xf>
    <xf numFmtId="166" fontId="13" fillId="4" borderId="1" xfId="0" applyNumberFormat="1" applyFont="1" applyFill="1" applyBorder="1" applyAlignment="1">
      <alignment horizontal="center" vertical="center"/>
    </xf>
    <xf numFmtId="165" fontId="17" fillId="0" borderId="1" xfId="0" applyNumberFormat="1" applyFont="1" applyBorder="1" applyAlignment="1">
      <alignment horizontal="right" vertical="center" wrapText="1"/>
    </xf>
    <xf numFmtId="165" fontId="15" fillId="0" borderId="1" xfId="0" applyNumberFormat="1" applyFont="1" applyFill="1" applyBorder="1" applyAlignment="1">
      <alignment horizontal="left" vertical="top"/>
    </xf>
    <xf numFmtId="164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top" wrapText="1"/>
    </xf>
    <xf numFmtId="4" fontId="14" fillId="0" borderId="0" xfId="0" applyNumberFormat="1" applyFont="1"/>
    <xf numFmtId="164" fontId="1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top"/>
    </xf>
    <xf numFmtId="167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 indent="12"/>
    </xf>
    <xf numFmtId="0" fontId="13" fillId="0" borderId="1" xfId="0" applyFont="1" applyBorder="1" applyAlignment="1">
      <alignment horizontal="left" vertical="top" wrapText="1" indent="16"/>
    </xf>
    <xf numFmtId="0" fontId="12" fillId="0" borderId="1" xfId="0" applyFont="1" applyFill="1" applyBorder="1" applyAlignment="1">
      <alignment horizontal="left" vertical="top" wrapText="1" indent="7"/>
    </xf>
    <xf numFmtId="164" fontId="15" fillId="0" borderId="1" xfId="0" applyNumberFormat="1" applyFont="1" applyFill="1" applyBorder="1" applyAlignment="1">
      <alignment horizontal="center" vertical="center"/>
    </xf>
    <xf numFmtId="168" fontId="13" fillId="0" borderId="1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top" wrapText="1"/>
    </xf>
    <xf numFmtId="3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8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4" fillId="0" borderId="0" xfId="0" applyNumberFormat="1" applyFont="1"/>
    <xf numFmtId="3" fontId="13" fillId="0" borderId="5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right" vertical="center" wrapText="1"/>
    </xf>
    <xf numFmtId="164" fontId="18" fillId="6" borderId="1" xfId="0" applyNumberFormat="1" applyFont="1" applyFill="1" applyBorder="1" applyAlignment="1">
      <alignment horizontal="left" vertical="top" wrapText="1"/>
    </xf>
    <xf numFmtId="0" fontId="13" fillId="3" borderId="0" xfId="0" applyFont="1" applyFill="1"/>
    <xf numFmtId="3" fontId="13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left" vertical="top" wrapText="1" indent="4"/>
    </xf>
    <xf numFmtId="0" fontId="15" fillId="0" borderId="1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left" vertical="top" wrapText="1"/>
    </xf>
    <xf numFmtId="164" fontId="17" fillId="0" borderId="1" xfId="0" applyNumberFormat="1" applyFont="1" applyFill="1" applyBorder="1" applyAlignment="1">
      <alignment horizontal="left" vertical="top" wrapText="1"/>
    </xf>
    <xf numFmtId="0" fontId="13" fillId="0" borderId="0" xfId="0" applyFont="1" applyFill="1"/>
    <xf numFmtId="0" fontId="17" fillId="0" borderId="1" xfId="0" applyFont="1" applyFill="1" applyBorder="1" applyAlignment="1">
      <alignment horizontal="right" vertical="top" wrapText="1"/>
    </xf>
    <xf numFmtId="164" fontId="14" fillId="0" borderId="1" xfId="0" applyNumberFormat="1" applyFont="1" applyFill="1" applyBorder="1" applyAlignment="1">
      <alignment horizontal="left" vertical="top" wrapText="1"/>
    </xf>
    <xf numFmtId="165" fontId="17" fillId="0" borderId="1" xfId="0" applyNumberFormat="1" applyFont="1" applyFill="1" applyBorder="1" applyAlignment="1">
      <alignment horizontal="right" vertical="center" wrapText="1"/>
    </xf>
    <xf numFmtId="0" fontId="22" fillId="0" borderId="1" xfId="0" applyFont="1" applyFill="1" applyBorder="1" applyAlignment="1">
      <alignment horizontal="right" vertical="center" wrapText="1"/>
    </xf>
    <xf numFmtId="167" fontId="13" fillId="0" borderId="1" xfId="0" applyNumberFormat="1" applyFont="1" applyBorder="1" applyAlignment="1">
      <alignment horizontal="center" vertical="center"/>
    </xf>
    <xf numFmtId="167" fontId="13" fillId="0" borderId="1" xfId="0" applyNumberFormat="1" applyFont="1" applyFill="1" applyBorder="1" applyAlignment="1">
      <alignment horizontal="center" vertical="center"/>
    </xf>
    <xf numFmtId="164" fontId="17" fillId="7" borderId="1" xfId="0" applyNumberFormat="1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center"/>
    </xf>
    <xf numFmtId="167" fontId="18" fillId="0" borderId="1" xfId="0" applyNumberFormat="1" applyFont="1" applyBorder="1" applyAlignment="1">
      <alignment horizontal="center" vertical="top" wrapText="1"/>
    </xf>
    <xf numFmtId="0" fontId="23" fillId="0" borderId="0" xfId="0" applyFont="1" applyFill="1" applyAlignment="1">
      <alignment horizontal="left"/>
    </xf>
    <xf numFmtId="0" fontId="19" fillId="0" borderId="0" xfId="0" applyFont="1" applyFill="1"/>
    <xf numFmtId="164" fontId="13" fillId="0" borderId="1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21" fillId="0" borderId="0" xfId="0" applyFont="1" applyBorder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top"/>
    </xf>
    <xf numFmtId="0" fontId="13" fillId="0" borderId="6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left" vertical="top" wrapText="1"/>
    </xf>
  </cellXfs>
  <cellStyles count="3">
    <cellStyle name="Обычный" xfId="0" builtinId="0"/>
    <cellStyle name="Обычный 2" xfId="1"/>
    <cellStyle name="Обычный 5" xfId="2"/>
  </cellStyles>
  <dxfs count="232"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28"/>
  <sheetViews>
    <sheetView tabSelected="1" zoomScale="90" zoomScaleNormal="90" workbookViewId="0">
      <pane ySplit="7" topLeftCell="A8" activePane="bottomLeft" state="frozen"/>
      <selection activeCell="J16" sqref="J16"/>
      <selection pane="bottomLeft" activeCell="G14" sqref="G14"/>
    </sheetView>
  </sheetViews>
  <sheetFormatPr defaultColWidth="9.1796875" defaultRowHeight="13" x14ac:dyDescent="0.3"/>
  <cols>
    <col min="1" max="1" width="9.1796875" style="2"/>
    <col min="2" max="2" width="54" style="2" customWidth="1"/>
    <col min="3" max="3" width="14.7265625" style="2" customWidth="1"/>
    <col min="4" max="4" width="18.7265625" style="72" customWidth="1"/>
    <col min="5" max="5" width="11.81640625" style="72" customWidth="1"/>
    <col min="6" max="6" width="15.7265625" style="72" customWidth="1"/>
    <col min="7" max="7" width="38" style="73" customWidth="1"/>
    <col min="8" max="8" width="25" style="2" bestFit="1" customWidth="1"/>
    <col min="9" max="9" width="11.7265625" style="74" bestFit="1" customWidth="1"/>
    <col min="10" max="10" width="9" style="2" customWidth="1"/>
    <col min="11" max="16384" width="9.1796875" style="2"/>
  </cols>
  <sheetData>
    <row r="1" spans="1:9" ht="17.5" x14ac:dyDescent="0.35">
      <c r="A1" s="107" t="s">
        <v>0</v>
      </c>
      <c r="B1" s="107"/>
      <c r="C1" s="107"/>
      <c r="D1" s="107"/>
      <c r="E1" s="107"/>
      <c r="F1" s="107"/>
      <c r="G1" s="107"/>
      <c r="H1" s="1"/>
      <c r="I1" s="1"/>
    </row>
    <row r="2" spans="1:9" ht="41.25" customHeight="1" x14ac:dyDescent="0.35">
      <c r="A2" s="107" t="s">
        <v>1</v>
      </c>
      <c r="B2" s="107"/>
      <c r="C2" s="107"/>
      <c r="D2" s="107"/>
      <c r="E2" s="107"/>
      <c r="F2" s="107"/>
      <c r="G2" s="107"/>
      <c r="H2" s="1"/>
      <c r="I2" s="1"/>
    </row>
    <row r="3" spans="1:9" ht="18.75" customHeight="1" x14ac:dyDescent="0.3">
      <c r="A3" s="108" t="s">
        <v>2</v>
      </c>
      <c r="B3" s="108"/>
      <c r="C3" s="108"/>
      <c r="D3" s="108"/>
      <c r="E3" s="108"/>
      <c r="F3" s="108"/>
      <c r="G3" s="108"/>
      <c r="H3" s="75"/>
      <c r="I3" s="3"/>
    </row>
    <row r="4" spans="1:9" ht="12.75" customHeight="1" x14ac:dyDescent="0.3">
      <c r="A4" s="109" t="s">
        <v>3</v>
      </c>
      <c r="B4" s="109"/>
      <c r="C4" s="109"/>
      <c r="D4" s="109"/>
      <c r="E4" s="109"/>
      <c r="F4" s="109"/>
      <c r="G4" s="109"/>
      <c r="H4" s="4"/>
      <c r="I4" s="4"/>
    </row>
    <row r="5" spans="1:9" customFormat="1" ht="21.75" customHeight="1" x14ac:dyDescent="0.55000000000000004">
      <c r="A5" s="110" t="s">
        <v>122</v>
      </c>
      <c r="B5" s="110"/>
      <c r="C5" s="110"/>
      <c r="D5" s="110"/>
      <c r="E5" s="110"/>
      <c r="F5" s="110"/>
      <c r="G5" s="110"/>
      <c r="H5" s="5"/>
    </row>
    <row r="6" spans="1:9" ht="15.75" customHeight="1" x14ac:dyDescent="0.35">
      <c r="A6" s="6"/>
      <c r="B6" s="6"/>
      <c r="C6" s="6"/>
      <c r="D6" s="7"/>
      <c r="E6" s="7"/>
      <c r="F6" s="8"/>
      <c r="G6" s="6"/>
      <c r="H6" s="5"/>
      <c r="I6" s="5"/>
    </row>
    <row r="7" spans="1:9" ht="27.75" customHeight="1" x14ac:dyDescent="0.35">
      <c r="A7" s="9" t="s">
        <v>4</v>
      </c>
      <c r="B7" s="9" t="s">
        <v>5</v>
      </c>
      <c r="C7" s="9" t="s">
        <v>6</v>
      </c>
      <c r="D7" s="9" t="s">
        <v>7</v>
      </c>
      <c r="E7" s="9" t="s">
        <v>8</v>
      </c>
      <c r="F7" s="9" t="s">
        <v>9</v>
      </c>
      <c r="G7" s="10" t="s">
        <v>10</v>
      </c>
      <c r="H7" s="5"/>
      <c r="I7" s="5"/>
    </row>
    <row r="8" spans="1:9" ht="15.75" customHeight="1" x14ac:dyDescent="0.35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2">
        <v>7</v>
      </c>
      <c r="H8" s="13"/>
      <c r="I8" s="2"/>
    </row>
    <row r="9" spans="1:9" ht="15" customHeight="1" x14ac:dyDescent="0.3">
      <c r="A9" s="111" t="s">
        <v>11</v>
      </c>
      <c r="B9" s="112"/>
      <c r="C9" s="112"/>
      <c r="D9" s="112"/>
      <c r="E9" s="112"/>
      <c r="F9" s="112"/>
      <c r="G9" s="113"/>
      <c r="I9" s="2"/>
    </row>
    <row r="10" spans="1:9" ht="14.25" customHeight="1" x14ac:dyDescent="0.3">
      <c r="A10" s="14">
        <v>1</v>
      </c>
      <c r="B10" s="15" t="s">
        <v>12</v>
      </c>
      <c r="C10" s="16" t="s">
        <v>13</v>
      </c>
      <c r="D10" s="17">
        <v>3060</v>
      </c>
      <c r="E10" s="75">
        <v>3105</v>
      </c>
      <c r="F10" s="18">
        <f>E10/D10</f>
        <v>1.0147058823529411</v>
      </c>
      <c r="G10" s="20" t="s">
        <v>123</v>
      </c>
      <c r="H10" s="96"/>
      <c r="I10" s="2"/>
    </row>
    <row r="11" spans="1:9" s="21" customFormat="1" ht="15" customHeight="1" x14ac:dyDescent="0.3">
      <c r="A11" s="99">
        <v>2</v>
      </c>
      <c r="B11" s="15" t="s">
        <v>14</v>
      </c>
      <c r="C11" s="16" t="s">
        <v>15</v>
      </c>
      <c r="D11" s="19">
        <v>0.59</v>
      </c>
      <c r="E11" s="19">
        <f>E13/(E10-E12)</f>
        <v>0.5775673707210488</v>
      </c>
      <c r="F11" s="18">
        <f>E11/D11</f>
        <v>0.97892774698482854</v>
      </c>
      <c r="G11" s="20"/>
    </row>
    <row r="12" spans="1:9" s="21" customFormat="1" ht="14" x14ac:dyDescent="0.3">
      <c r="A12" s="100"/>
      <c r="B12" s="22" t="s">
        <v>16</v>
      </c>
      <c r="C12" s="16" t="s">
        <v>13</v>
      </c>
      <c r="D12" s="23">
        <v>350</v>
      </c>
      <c r="E12" s="76">
        <v>359</v>
      </c>
      <c r="F12" s="77"/>
      <c r="G12" s="20" t="s">
        <v>58</v>
      </c>
    </row>
    <row r="13" spans="1:9" s="21" customFormat="1" ht="27.75" customHeight="1" x14ac:dyDescent="0.3">
      <c r="A13" s="14">
        <v>3</v>
      </c>
      <c r="B13" s="15" t="s">
        <v>17</v>
      </c>
      <c r="C13" s="16" t="s">
        <v>13</v>
      </c>
      <c r="D13" s="17">
        <v>1598</v>
      </c>
      <c r="E13" s="75">
        <v>1586</v>
      </c>
      <c r="F13" s="18">
        <f t="shared" ref="F13:F20" si="0">E13/D13</f>
        <v>0.99249061326658328</v>
      </c>
      <c r="G13" s="93" t="s">
        <v>121</v>
      </c>
      <c r="H13" s="26"/>
    </row>
    <row r="14" spans="1:9" s="21" customFormat="1" ht="97.5" customHeight="1" x14ac:dyDescent="0.3">
      <c r="A14" s="99">
        <v>4</v>
      </c>
      <c r="B14" s="15" t="s">
        <v>18</v>
      </c>
      <c r="C14" s="16" t="s">
        <v>15</v>
      </c>
      <c r="D14" s="19">
        <v>1</v>
      </c>
      <c r="E14" s="19">
        <f>E13/(E13+E15)</f>
        <v>1</v>
      </c>
      <c r="F14" s="18">
        <f t="shared" si="0"/>
        <v>1</v>
      </c>
      <c r="G14" s="27"/>
    </row>
    <row r="15" spans="1:9" s="21" customFormat="1" ht="39" x14ac:dyDescent="0.3">
      <c r="A15" s="100"/>
      <c r="B15" s="22" t="s">
        <v>19</v>
      </c>
      <c r="C15" s="16" t="s">
        <v>13</v>
      </c>
      <c r="D15" s="23">
        <v>0</v>
      </c>
      <c r="E15" s="23">
        <v>0</v>
      </c>
      <c r="F15" s="24"/>
      <c r="G15" s="25" t="s">
        <v>118</v>
      </c>
    </row>
    <row r="16" spans="1:9" s="21" customFormat="1" ht="70" x14ac:dyDescent="0.3">
      <c r="A16" s="99">
        <v>5</v>
      </c>
      <c r="B16" s="15" t="s">
        <v>20</v>
      </c>
      <c r="C16" s="16" t="s">
        <v>15</v>
      </c>
      <c r="D16" s="19">
        <v>1</v>
      </c>
      <c r="E16" s="19">
        <f>E18/E17</f>
        <v>1</v>
      </c>
      <c r="F16" s="18">
        <f t="shared" si="0"/>
        <v>1</v>
      </c>
      <c r="G16" s="24"/>
    </row>
    <row r="17" spans="1:8" s="21" customFormat="1" ht="12" customHeight="1" x14ac:dyDescent="0.3">
      <c r="A17" s="101"/>
      <c r="B17" s="81" t="s">
        <v>21</v>
      </c>
      <c r="C17" s="87"/>
      <c r="D17" s="90"/>
      <c r="E17" s="76">
        <v>1324</v>
      </c>
      <c r="F17" s="84"/>
      <c r="G17" s="85" t="s">
        <v>118</v>
      </c>
    </row>
    <row r="18" spans="1:8" s="21" customFormat="1" ht="14" x14ac:dyDescent="0.3">
      <c r="A18" s="100"/>
      <c r="B18" s="81" t="s">
        <v>22</v>
      </c>
      <c r="C18" s="87"/>
      <c r="D18" s="90"/>
      <c r="E18" s="76">
        <v>1324</v>
      </c>
      <c r="F18" s="84"/>
      <c r="G18" s="97"/>
    </row>
    <row r="19" spans="1:8" s="21" customFormat="1" ht="28" x14ac:dyDescent="0.3">
      <c r="A19" s="14">
        <v>6</v>
      </c>
      <c r="B19" s="15" t="s">
        <v>23</v>
      </c>
      <c r="C19" s="16" t="s">
        <v>24</v>
      </c>
      <c r="D19" s="28">
        <v>0</v>
      </c>
      <c r="E19" s="29">
        <v>0</v>
      </c>
      <c r="F19" s="18" t="e">
        <f t="shared" si="0"/>
        <v>#DIV/0!</v>
      </c>
      <c r="G19" s="20"/>
    </row>
    <row r="20" spans="1:8" s="21" customFormat="1" ht="16.5" customHeight="1" x14ac:dyDescent="0.3">
      <c r="A20" s="99">
        <v>7</v>
      </c>
      <c r="B20" s="30" t="s">
        <v>25</v>
      </c>
      <c r="C20" s="16" t="s">
        <v>24</v>
      </c>
      <c r="D20" s="28">
        <v>0</v>
      </c>
      <c r="E20" s="29">
        <v>0</v>
      </c>
      <c r="F20" s="18" t="e">
        <f t="shared" si="0"/>
        <v>#DIV/0!</v>
      </c>
      <c r="G20" s="20"/>
    </row>
    <row r="21" spans="1:8" s="33" customFormat="1" ht="14.25" customHeight="1" x14ac:dyDescent="0.3">
      <c r="A21" s="101"/>
      <c r="B21" s="32" t="s">
        <v>26</v>
      </c>
      <c r="C21" s="16" t="s">
        <v>24</v>
      </c>
      <c r="D21" s="28">
        <v>0</v>
      </c>
      <c r="E21" s="29">
        <v>0</v>
      </c>
      <c r="F21" s="24"/>
      <c r="G21" s="20"/>
    </row>
    <row r="22" spans="1:8" s="21" customFormat="1" ht="14" x14ac:dyDescent="0.3">
      <c r="A22" s="101"/>
      <c r="B22" s="32" t="s">
        <v>27</v>
      </c>
      <c r="C22" s="16" t="s">
        <v>24</v>
      </c>
      <c r="D22" s="28">
        <v>0</v>
      </c>
      <c r="E22" s="29">
        <v>0</v>
      </c>
      <c r="F22" s="24"/>
      <c r="G22" s="20"/>
    </row>
    <row r="23" spans="1:8" s="21" customFormat="1" ht="14" x14ac:dyDescent="0.3">
      <c r="A23" s="100"/>
      <c r="B23" s="34" t="s">
        <v>28</v>
      </c>
      <c r="C23" s="16" t="s">
        <v>24</v>
      </c>
      <c r="D23" s="28">
        <v>0</v>
      </c>
      <c r="E23" s="29">
        <v>0</v>
      </c>
      <c r="F23" s="24"/>
      <c r="G23" s="35"/>
    </row>
    <row r="24" spans="1:8" s="21" customFormat="1" ht="28" x14ac:dyDescent="0.3">
      <c r="A24" s="99">
        <v>8</v>
      </c>
      <c r="B24" s="15" t="s">
        <v>29</v>
      </c>
      <c r="C24" s="16" t="s">
        <v>13</v>
      </c>
      <c r="D24" s="36">
        <v>121</v>
      </c>
      <c r="E24" s="36">
        <v>115.2</v>
      </c>
      <c r="F24" s="18">
        <v>0.95199999999999996</v>
      </c>
      <c r="G24" s="25" t="s">
        <v>30</v>
      </c>
    </row>
    <row r="25" spans="1:8" s="86" customFormat="1" ht="14" x14ac:dyDescent="0.3">
      <c r="A25" s="100"/>
      <c r="B25" s="81" t="s">
        <v>31</v>
      </c>
      <c r="C25" s="82" t="s">
        <v>13</v>
      </c>
      <c r="D25" s="83"/>
      <c r="E25" s="89">
        <v>100.4</v>
      </c>
      <c r="F25" s="84"/>
      <c r="G25" s="85" t="s">
        <v>32</v>
      </c>
    </row>
    <row r="26" spans="1:8" s="21" customFormat="1" ht="30.75" customHeight="1" x14ac:dyDescent="0.3">
      <c r="A26" s="14">
        <v>9</v>
      </c>
      <c r="B26" s="15" t="s">
        <v>33</v>
      </c>
      <c r="C26" s="16" t="s">
        <v>34</v>
      </c>
      <c r="D26" s="91">
        <v>0.191</v>
      </c>
      <c r="E26" s="92">
        <v>0.183</v>
      </c>
      <c r="F26" s="18">
        <v>0.95799999999999996</v>
      </c>
      <c r="G26" s="25" t="s">
        <v>35</v>
      </c>
    </row>
    <row r="27" spans="1:8" s="21" customFormat="1" ht="28" x14ac:dyDescent="0.3">
      <c r="A27" s="37">
        <v>10</v>
      </c>
      <c r="B27" s="38" t="s">
        <v>36</v>
      </c>
      <c r="C27" s="16" t="s">
        <v>13</v>
      </c>
      <c r="D27" s="39">
        <v>13.2</v>
      </c>
      <c r="E27" s="39">
        <f>E13/E24</f>
        <v>13.767361111111111</v>
      </c>
      <c r="F27" s="18">
        <f>E27/D27</f>
        <v>1.0429819023569025</v>
      </c>
      <c r="G27" s="35"/>
    </row>
    <row r="28" spans="1:8" s="21" customFormat="1" ht="98" x14ac:dyDescent="0.3">
      <c r="A28" s="106">
        <v>11</v>
      </c>
      <c r="B28" s="15" t="s">
        <v>37</v>
      </c>
      <c r="C28" s="16" t="s">
        <v>15</v>
      </c>
      <c r="D28" s="40">
        <v>1</v>
      </c>
      <c r="E28" s="19">
        <f>E30/E29</f>
        <v>0.95348837209302328</v>
      </c>
      <c r="F28" s="18">
        <f>E28/D28</f>
        <v>0.95348837209302328</v>
      </c>
      <c r="G28" s="20"/>
    </row>
    <row r="29" spans="1:8" s="86" customFormat="1" ht="14" x14ac:dyDescent="0.3">
      <c r="A29" s="106"/>
      <c r="B29" s="81" t="s">
        <v>38</v>
      </c>
      <c r="C29" s="82" t="s">
        <v>13</v>
      </c>
      <c r="D29" s="76"/>
      <c r="E29" s="76">
        <v>129</v>
      </c>
      <c r="F29" s="84"/>
      <c r="G29" s="85" t="s">
        <v>52</v>
      </c>
      <c r="H29" s="97"/>
    </row>
    <row r="30" spans="1:8" s="86" customFormat="1" ht="26" x14ac:dyDescent="0.3">
      <c r="A30" s="106"/>
      <c r="B30" s="81" t="s">
        <v>39</v>
      </c>
      <c r="C30" s="82" t="s">
        <v>13</v>
      </c>
      <c r="D30" s="76"/>
      <c r="E30" s="76">
        <v>123</v>
      </c>
      <c r="F30" s="84"/>
      <c r="G30" s="85" t="s">
        <v>40</v>
      </c>
    </row>
    <row r="31" spans="1:8" s="21" customFormat="1" ht="49.5" customHeight="1" x14ac:dyDescent="0.3">
      <c r="A31" s="99">
        <v>12</v>
      </c>
      <c r="B31" s="15" t="s">
        <v>41</v>
      </c>
      <c r="C31" s="16" t="s">
        <v>15</v>
      </c>
      <c r="D31" s="19">
        <v>0.42299999999999999</v>
      </c>
      <c r="E31" s="19">
        <f>E33/E32</f>
        <v>0.42148760330578511</v>
      </c>
      <c r="F31" s="18">
        <f>E31/D31</f>
        <v>0.99642459410351092</v>
      </c>
      <c r="G31" s="20"/>
    </row>
    <row r="32" spans="1:8" s="78" customFormat="1" ht="14" x14ac:dyDescent="0.3">
      <c r="A32" s="101"/>
      <c r="B32" s="81" t="s">
        <v>42</v>
      </c>
      <c r="C32" s="82" t="s">
        <v>13</v>
      </c>
      <c r="D32" s="79"/>
      <c r="E32" s="76">
        <v>121</v>
      </c>
      <c r="F32" s="88"/>
      <c r="G32" s="85" t="s">
        <v>113</v>
      </c>
      <c r="H32" s="86"/>
    </row>
    <row r="33" spans="1:9" s="21" customFormat="1" ht="14" x14ac:dyDescent="0.3">
      <c r="A33" s="100"/>
      <c r="B33" s="22" t="s">
        <v>43</v>
      </c>
      <c r="C33" s="16" t="s">
        <v>13</v>
      </c>
      <c r="D33" s="41"/>
      <c r="E33" s="23">
        <v>51</v>
      </c>
      <c r="F33" s="24"/>
      <c r="G33" s="25" t="s">
        <v>125</v>
      </c>
    </row>
    <row r="34" spans="1:9" s="21" customFormat="1" ht="56" x14ac:dyDescent="0.3">
      <c r="A34" s="14">
        <v>13</v>
      </c>
      <c r="B34" s="15" t="s">
        <v>44</v>
      </c>
      <c r="C34" s="16" t="s">
        <v>15</v>
      </c>
      <c r="D34" s="19">
        <v>0.65300000000000002</v>
      </c>
      <c r="E34" s="19">
        <f>E26/(E26+E25)</f>
        <v>1.8193929391646696E-3</v>
      </c>
      <c r="F34" s="18">
        <f>D34/E34</f>
        <v>358.91092349726785</v>
      </c>
      <c r="G34" s="24"/>
    </row>
    <row r="35" spans="1:9" s="21" customFormat="1" ht="70" x14ac:dyDescent="0.3">
      <c r="A35" s="14">
        <v>14</v>
      </c>
      <c r="B35" s="15" t="s">
        <v>45</v>
      </c>
      <c r="C35" s="16" t="s">
        <v>15</v>
      </c>
      <c r="D35" s="42">
        <v>1</v>
      </c>
      <c r="E35" s="42">
        <v>1</v>
      </c>
      <c r="F35" s="18">
        <f t="shared" ref="F35:F40" si="1">E35/D35</f>
        <v>1</v>
      </c>
      <c r="G35" s="43"/>
    </row>
    <row r="36" spans="1:9" s="21" customFormat="1" ht="56" x14ac:dyDescent="0.3">
      <c r="A36" s="14">
        <v>15</v>
      </c>
      <c r="B36" s="15" t="s">
        <v>46</v>
      </c>
      <c r="C36" s="16" t="s">
        <v>15</v>
      </c>
      <c r="D36" s="19">
        <v>0</v>
      </c>
      <c r="E36" s="19">
        <f>E37/(E37+E13)</f>
        <v>0</v>
      </c>
      <c r="F36" s="18" t="e">
        <f t="shared" si="1"/>
        <v>#DIV/0!</v>
      </c>
      <c r="G36" s="44"/>
    </row>
    <row r="37" spans="1:9" s="78" customFormat="1" ht="12.75" customHeight="1" x14ac:dyDescent="0.3">
      <c r="A37" s="37"/>
      <c r="B37" s="81" t="s">
        <v>47</v>
      </c>
      <c r="C37" s="82" t="s">
        <v>13</v>
      </c>
      <c r="D37" s="79"/>
      <c r="E37" s="76">
        <v>0</v>
      </c>
      <c r="F37" s="84"/>
      <c r="G37" s="85" t="s">
        <v>118</v>
      </c>
      <c r="H37" s="86"/>
    </row>
    <row r="38" spans="1:9" s="21" customFormat="1" ht="84" x14ac:dyDescent="0.3">
      <c r="A38" s="14">
        <v>16</v>
      </c>
      <c r="B38" s="15" t="s">
        <v>48</v>
      </c>
      <c r="C38" s="16" t="s">
        <v>15</v>
      </c>
      <c r="D38" s="45">
        <v>1</v>
      </c>
      <c r="E38" s="42">
        <v>1</v>
      </c>
      <c r="F38" s="18">
        <f t="shared" si="1"/>
        <v>1</v>
      </c>
      <c r="G38" s="44"/>
    </row>
    <row r="39" spans="1:9" s="21" customFormat="1" ht="70" x14ac:dyDescent="0.3">
      <c r="A39" s="37">
        <v>17</v>
      </c>
      <c r="B39" s="38" t="s">
        <v>49</v>
      </c>
      <c r="C39" s="16" t="s">
        <v>15</v>
      </c>
      <c r="D39" s="98">
        <v>1.1279999999999999</v>
      </c>
      <c r="E39" s="42">
        <v>1.127</v>
      </c>
      <c r="F39" s="18">
        <f t="shared" si="1"/>
        <v>0.99911347517730509</v>
      </c>
      <c r="G39" s="85" t="s">
        <v>124</v>
      </c>
    </row>
    <row r="40" spans="1:9" s="21" customFormat="1" ht="60" customHeight="1" x14ac:dyDescent="0.3">
      <c r="A40" s="99">
        <v>18</v>
      </c>
      <c r="B40" s="15" t="s">
        <v>50</v>
      </c>
      <c r="C40" s="16" t="s">
        <v>15</v>
      </c>
      <c r="D40" s="19">
        <v>0.30099999999999999</v>
      </c>
      <c r="E40" s="19">
        <f>E41/E32</f>
        <v>0.2975206611570248</v>
      </c>
      <c r="F40" s="18">
        <f t="shared" si="1"/>
        <v>0.98844073474094618</v>
      </c>
      <c r="G40" s="114"/>
      <c r="I40" s="46"/>
    </row>
    <row r="41" spans="1:9" s="21" customFormat="1" ht="14" x14ac:dyDescent="0.3">
      <c r="A41" s="100"/>
      <c r="B41" s="22" t="s">
        <v>51</v>
      </c>
      <c r="C41" s="16" t="s">
        <v>13</v>
      </c>
      <c r="D41" s="47"/>
      <c r="E41" s="23">
        <v>36</v>
      </c>
      <c r="F41" s="24"/>
      <c r="G41" s="25" t="s">
        <v>52</v>
      </c>
      <c r="I41" s="46"/>
    </row>
    <row r="42" spans="1:9" s="21" customFormat="1" ht="70" x14ac:dyDescent="0.3">
      <c r="A42" s="99">
        <v>19</v>
      </c>
      <c r="B42" s="15" t="s">
        <v>53</v>
      </c>
      <c r="C42" s="16" t="s">
        <v>15</v>
      </c>
      <c r="D42" s="19">
        <v>0.221</v>
      </c>
      <c r="E42" s="19">
        <f>(E13-E17)/E43</f>
        <v>0.22743055555555555</v>
      </c>
      <c r="F42" s="18">
        <f>E42/D42</f>
        <v>1.0290975364504775</v>
      </c>
      <c r="G42" s="98"/>
    </row>
    <row r="43" spans="1:9" s="21" customFormat="1" ht="15" customHeight="1" x14ac:dyDescent="0.3">
      <c r="A43" s="100"/>
      <c r="B43" s="22" t="s">
        <v>54</v>
      </c>
      <c r="C43" s="16" t="s">
        <v>13</v>
      </c>
      <c r="D43" s="47"/>
      <c r="E43" s="76">
        <v>1152</v>
      </c>
      <c r="F43" s="24"/>
      <c r="G43" s="25" t="s">
        <v>119</v>
      </c>
      <c r="I43" s="46"/>
    </row>
    <row r="44" spans="1:9" s="21" customFormat="1" ht="29.25" customHeight="1" x14ac:dyDescent="0.3">
      <c r="A44" s="103" t="s">
        <v>55</v>
      </c>
      <c r="B44" s="103"/>
      <c r="C44" s="103"/>
      <c r="D44" s="103"/>
      <c r="E44" s="103"/>
      <c r="F44" s="103"/>
      <c r="G44" s="103"/>
    </row>
    <row r="45" spans="1:9" s="21" customFormat="1" ht="14" x14ac:dyDescent="0.3">
      <c r="A45" s="14">
        <v>1</v>
      </c>
      <c r="B45" s="15" t="s">
        <v>56</v>
      </c>
      <c r="C45" s="16" t="s">
        <v>13</v>
      </c>
      <c r="D45" s="94">
        <v>3744</v>
      </c>
      <c r="E45" s="94">
        <v>3625</v>
      </c>
      <c r="F45" s="18">
        <f>E45/D45</f>
        <v>0.96821581196581197</v>
      </c>
      <c r="G45" s="20" t="s">
        <v>120</v>
      </c>
    </row>
    <row r="46" spans="1:9" s="21" customFormat="1" ht="28" x14ac:dyDescent="0.3">
      <c r="A46" s="14">
        <v>2</v>
      </c>
      <c r="B46" s="15" t="s">
        <v>57</v>
      </c>
      <c r="C46" s="16" t="s">
        <v>13</v>
      </c>
      <c r="D46" s="17">
        <v>2948</v>
      </c>
      <c r="E46" s="17">
        <v>2893</v>
      </c>
      <c r="F46" s="18">
        <v>0.98099999999999998</v>
      </c>
      <c r="G46" s="25" t="s">
        <v>58</v>
      </c>
    </row>
    <row r="47" spans="1:9" s="21" customFormat="1" ht="28" x14ac:dyDescent="0.3">
      <c r="A47" s="104">
        <v>3</v>
      </c>
      <c r="B47" s="38" t="s">
        <v>59</v>
      </c>
      <c r="C47" s="16" t="s">
        <v>13</v>
      </c>
      <c r="D47" s="49">
        <v>15.5</v>
      </c>
      <c r="E47" s="49">
        <f>E46/E48</f>
        <v>15.154531168150864</v>
      </c>
      <c r="F47" s="18">
        <f>E47/D47</f>
        <v>0.97771168826779775</v>
      </c>
      <c r="G47" s="25"/>
    </row>
    <row r="48" spans="1:9" s="21" customFormat="1" ht="14" x14ac:dyDescent="0.3">
      <c r="A48" s="105"/>
      <c r="B48" s="22" t="s">
        <v>60</v>
      </c>
      <c r="C48" s="16" t="s">
        <v>13</v>
      </c>
      <c r="D48" s="50">
        <v>188</v>
      </c>
      <c r="E48" s="50">
        <v>190.9</v>
      </c>
      <c r="F48" s="24"/>
      <c r="G48" s="25" t="s">
        <v>61</v>
      </c>
    </row>
    <row r="49" spans="1:9" s="21" customFormat="1" ht="46.5" customHeight="1" x14ac:dyDescent="0.3">
      <c r="A49" s="99">
        <v>4</v>
      </c>
      <c r="B49" s="15" t="s">
        <v>62</v>
      </c>
      <c r="C49" s="16" t="s">
        <v>15</v>
      </c>
      <c r="D49" s="19">
        <v>0.84</v>
      </c>
      <c r="E49" s="19">
        <f>E50/E46</f>
        <v>0.8537849982716903</v>
      </c>
      <c r="F49" s="18">
        <f>E49/D49</f>
        <v>1.0164107122282027</v>
      </c>
      <c r="G49" s="51"/>
    </row>
    <row r="50" spans="1:9" s="21" customFormat="1" ht="14" x14ac:dyDescent="0.3">
      <c r="A50" s="100"/>
      <c r="B50" s="22" t="s">
        <v>63</v>
      </c>
      <c r="C50" s="16"/>
      <c r="D50" s="45"/>
      <c r="E50" s="50">
        <v>2470</v>
      </c>
      <c r="F50" s="115"/>
      <c r="G50" s="85"/>
      <c r="H50" s="86"/>
    </row>
    <row r="51" spans="1:9" s="21" customFormat="1" ht="42" x14ac:dyDescent="0.3">
      <c r="A51" s="99">
        <v>5</v>
      </c>
      <c r="B51" s="15" t="s">
        <v>64</v>
      </c>
      <c r="C51" s="16" t="s">
        <v>15</v>
      </c>
      <c r="D51" s="19">
        <v>0.34899999999999998</v>
      </c>
      <c r="E51" s="19">
        <f>(E52-E48-(E24-E25))/E52</f>
        <v>0.33666559174459854</v>
      </c>
      <c r="F51" s="18">
        <f>D51/E51</f>
        <v>1.0366369731800764</v>
      </c>
      <c r="G51" s="24"/>
    </row>
    <row r="52" spans="1:9" s="21" customFormat="1" ht="26" x14ac:dyDescent="0.3">
      <c r="A52" s="100"/>
      <c r="B52" s="22" t="s">
        <v>65</v>
      </c>
      <c r="C52" s="16"/>
      <c r="D52" s="45"/>
      <c r="E52" s="23">
        <v>310.10000000000002</v>
      </c>
      <c r="F52" s="24"/>
      <c r="G52" s="25" t="s">
        <v>66</v>
      </c>
    </row>
    <row r="53" spans="1:9" s="21" customFormat="1" ht="42" x14ac:dyDescent="0.3">
      <c r="A53" s="99">
        <v>6</v>
      </c>
      <c r="B53" s="15" t="s">
        <v>67</v>
      </c>
      <c r="C53" s="16" t="s">
        <v>15</v>
      </c>
      <c r="D53" s="19">
        <v>0.52200000000000002</v>
      </c>
      <c r="E53" s="19">
        <f>E55/E54</f>
        <v>0.51886792452830188</v>
      </c>
      <c r="F53" s="18">
        <f>E53/D53</f>
        <v>0.99399985541820279</v>
      </c>
      <c r="G53" s="20"/>
    </row>
    <row r="54" spans="1:9" s="21" customFormat="1" ht="14" x14ac:dyDescent="0.3">
      <c r="A54" s="101"/>
      <c r="B54" s="22" t="s">
        <v>68</v>
      </c>
      <c r="C54" s="16" t="s">
        <v>13</v>
      </c>
      <c r="D54" s="41"/>
      <c r="E54" s="23">
        <v>212</v>
      </c>
      <c r="F54" s="24"/>
      <c r="G54" s="25" t="s">
        <v>58</v>
      </c>
    </row>
    <row r="55" spans="1:9" s="21" customFormat="1" ht="14" x14ac:dyDescent="0.3">
      <c r="A55" s="100"/>
      <c r="B55" s="22" t="s">
        <v>69</v>
      </c>
      <c r="C55" s="16" t="s">
        <v>13</v>
      </c>
      <c r="D55" s="41"/>
      <c r="E55" s="23">
        <v>110</v>
      </c>
      <c r="F55" s="24"/>
      <c r="G55" s="25" t="s">
        <v>58</v>
      </c>
    </row>
    <row r="56" spans="1:9" s="21" customFormat="1" ht="42" x14ac:dyDescent="0.3">
      <c r="A56" s="14">
        <v>7</v>
      </c>
      <c r="B56" s="15" t="s">
        <v>70</v>
      </c>
      <c r="C56" s="16" t="s">
        <v>15</v>
      </c>
      <c r="D56" s="45">
        <v>1</v>
      </c>
      <c r="E56" s="45">
        <v>1</v>
      </c>
      <c r="F56" s="18">
        <f>E56/D56</f>
        <v>1</v>
      </c>
      <c r="G56" s="52"/>
    </row>
    <row r="57" spans="1:9" s="21" customFormat="1" ht="42" x14ac:dyDescent="0.3">
      <c r="A57" s="99">
        <v>8</v>
      </c>
      <c r="B57" s="15" t="s">
        <v>71</v>
      </c>
      <c r="C57" s="16" t="s">
        <v>15</v>
      </c>
      <c r="D57" s="19">
        <v>0.96599999999999997</v>
      </c>
      <c r="E57" s="19">
        <f>(E46-E58)/E46</f>
        <v>0.97338403041825095</v>
      </c>
      <c r="F57" s="18">
        <f>E57/D57</f>
        <v>1.0076439238284172</v>
      </c>
      <c r="G57" s="25"/>
      <c r="I57" s="46"/>
    </row>
    <row r="58" spans="1:9" s="21" customFormat="1" ht="14" x14ac:dyDescent="0.3">
      <c r="A58" s="100"/>
      <c r="B58" s="22" t="s">
        <v>72</v>
      </c>
      <c r="C58" s="16" t="s">
        <v>13</v>
      </c>
      <c r="D58" s="45"/>
      <c r="E58" s="23">
        <v>77</v>
      </c>
      <c r="F58" s="24"/>
      <c r="G58" s="25" t="s">
        <v>58</v>
      </c>
      <c r="I58" s="46"/>
    </row>
    <row r="59" spans="1:9" s="33" customFormat="1" ht="14" x14ac:dyDescent="0.3">
      <c r="A59" s="99">
        <v>9</v>
      </c>
      <c r="B59" s="38" t="s">
        <v>73</v>
      </c>
      <c r="C59" s="53"/>
      <c r="D59" s="9"/>
      <c r="E59" s="54"/>
      <c r="F59" s="24"/>
      <c r="G59" s="55"/>
      <c r="I59" s="56"/>
    </row>
    <row r="60" spans="1:9" s="21" customFormat="1" ht="14" x14ac:dyDescent="0.3">
      <c r="A60" s="101"/>
      <c r="B60" s="32" t="s">
        <v>74</v>
      </c>
      <c r="C60" s="53" t="s">
        <v>75</v>
      </c>
      <c r="D60" s="54">
        <v>52.15</v>
      </c>
      <c r="E60" s="54">
        <v>53.45</v>
      </c>
      <c r="F60" s="18">
        <f>E60/D60</f>
        <v>1.0249280920421862</v>
      </c>
      <c r="G60" s="24"/>
      <c r="I60" s="46"/>
    </row>
    <row r="61" spans="1:9" s="21" customFormat="1" ht="14" x14ac:dyDescent="0.3">
      <c r="A61" s="100"/>
      <c r="B61" s="32" t="s">
        <v>76</v>
      </c>
      <c r="C61" s="53" t="s">
        <v>75</v>
      </c>
      <c r="D61" s="54">
        <v>65.8</v>
      </c>
      <c r="E61" s="54">
        <v>67.45</v>
      </c>
      <c r="F61" s="18">
        <f>E61/D61</f>
        <v>1.0250759878419453</v>
      </c>
      <c r="G61" s="24"/>
      <c r="I61" s="46"/>
    </row>
    <row r="62" spans="1:9" s="21" customFormat="1" ht="42" x14ac:dyDescent="0.3">
      <c r="A62" s="99">
        <v>10</v>
      </c>
      <c r="B62" s="15" t="s">
        <v>77</v>
      </c>
      <c r="C62" s="53" t="s">
        <v>15</v>
      </c>
      <c r="D62" s="19">
        <v>0.24399999999999999</v>
      </c>
      <c r="E62" s="19">
        <f>E64/E63</f>
        <v>0.19565217391304349</v>
      </c>
      <c r="F62" s="18">
        <f>E62/D62</f>
        <v>0.80185317177476845</v>
      </c>
      <c r="G62" s="20"/>
      <c r="I62" s="46"/>
    </row>
    <row r="63" spans="1:9" s="21" customFormat="1" ht="14" x14ac:dyDescent="0.3">
      <c r="A63" s="101"/>
      <c r="B63" s="22" t="s">
        <v>78</v>
      </c>
      <c r="C63" s="53"/>
      <c r="D63" s="41"/>
      <c r="E63" s="23">
        <v>184</v>
      </c>
      <c r="F63" s="57"/>
      <c r="G63" s="25" t="s">
        <v>58</v>
      </c>
      <c r="I63" s="46"/>
    </row>
    <row r="64" spans="1:9" s="21" customFormat="1" ht="14" x14ac:dyDescent="0.3">
      <c r="A64" s="100"/>
      <c r="B64" s="22" t="s">
        <v>79</v>
      </c>
      <c r="C64" s="16" t="s">
        <v>13</v>
      </c>
      <c r="D64" s="41"/>
      <c r="E64" s="23">
        <v>36</v>
      </c>
      <c r="F64" s="24"/>
      <c r="G64" s="25" t="s">
        <v>58</v>
      </c>
    </row>
    <row r="65" spans="1:9" s="21" customFormat="1" ht="56" x14ac:dyDescent="0.3">
      <c r="A65" s="37">
        <v>11</v>
      </c>
      <c r="B65" s="38" t="s">
        <v>80</v>
      </c>
      <c r="C65" s="53" t="s">
        <v>15</v>
      </c>
      <c r="D65" s="45">
        <v>1.03</v>
      </c>
      <c r="E65" s="45">
        <v>1.03</v>
      </c>
      <c r="F65" s="18">
        <f>E65/D65</f>
        <v>1</v>
      </c>
      <c r="G65" s="25" t="s">
        <v>61</v>
      </c>
      <c r="I65" s="46"/>
    </row>
    <row r="66" spans="1:9" s="21" customFormat="1" ht="84" x14ac:dyDescent="0.3">
      <c r="A66" s="14">
        <v>12</v>
      </c>
      <c r="B66" s="15" t="s">
        <v>81</v>
      </c>
      <c r="C66" s="53" t="s">
        <v>15</v>
      </c>
      <c r="D66" s="45">
        <v>1</v>
      </c>
      <c r="E66" s="45">
        <v>1</v>
      </c>
      <c r="F66" s="18">
        <f>E66/D66</f>
        <v>1</v>
      </c>
      <c r="G66" s="43"/>
    </row>
    <row r="67" spans="1:9" s="21" customFormat="1" ht="25.5" customHeight="1" x14ac:dyDescent="0.3">
      <c r="A67" s="103" t="s">
        <v>82</v>
      </c>
      <c r="B67" s="103"/>
      <c r="C67" s="103"/>
      <c r="D67" s="103"/>
      <c r="E67" s="103"/>
      <c r="F67" s="103"/>
      <c r="G67" s="103"/>
      <c r="I67" s="46"/>
    </row>
    <row r="68" spans="1:9" s="21" customFormat="1" ht="14" x14ac:dyDescent="0.3">
      <c r="A68" s="99">
        <v>1</v>
      </c>
      <c r="B68" s="58" t="s">
        <v>83</v>
      </c>
      <c r="C68" s="16" t="s">
        <v>13</v>
      </c>
      <c r="D68" s="75">
        <v>4797</v>
      </c>
      <c r="E68" s="75">
        <v>4797</v>
      </c>
      <c r="F68" s="18">
        <f>E68/D68</f>
        <v>1</v>
      </c>
      <c r="G68" s="25" t="s">
        <v>85</v>
      </c>
    </row>
    <row r="69" spans="1:9" s="21" customFormat="1" ht="14" x14ac:dyDescent="0.3">
      <c r="A69" s="100"/>
      <c r="B69" s="22" t="s">
        <v>84</v>
      </c>
      <c r="C69" s="16" t="s">
        <v>13</v>
      </c>
      <c r="D69" s="23">
        <v>262</v>
      </c>
      <c r="E69" s="76">
        <v>263</v>
      </c>
      <c r="F69" s="24"/>
      <c r="G69" s="25" t="s">
        <v>85</v>
      </c>
    </row>
    <row r="70" spans="1:9" s="21" customFormat="1" ht="28" x14ac:dyDescent="0.3">
      <c r="A70" s="99">
        <v>2</v>
      </c>
      <c r="B70" s="38" t="s">
        <v>86</v>
      </c>
      <c r="C70" s="16" t="s">
        <v>13</v>
      </c>
      <c r="D70" s="31">
        <v>3290</v>
      </c>
      <c r="E70" s="31">
        <v>3299</v>
      </c>
      <c r="F70" s="18">
        <f>E70/D70</f>
        <v>1.0027355623100305</v>
      </c>
      <c r="G70" s="25" t="s">
        <v>87</v>
      </c>
    </row>
    <row r="71" spans="1:9" s="21" customFormat="1" ht="14" x14ac:dyDescent="0.3">
      <c r="A71" s="101"/>
      <c r="B71" s="38" t="s">
        <v>88</v>
      </c>
      <c r="C71" s="16" t="s">
        <v>13</v>
      </c>
      <c r="D71" s="31">
        <f>SUM(D72:D76)</f>
        <v>598</v>
      </c>
      <c r="E71" s="31">
        <f>SUM(E72:E76)</f>
        <v>622</v>
      </c>
      <c r="F71" s="18">
        <f>E71/D71</f>
        <v>1.040133779264214</v>
      </c>
      <c r="G71" s="59"/>
    </row>
    <row r="72" spans="1:9" s="21" customFormat="1" ht="14" x14ac:dyDescent="0.3">
      <c r="A72" s="101"/>
      <c r="B72" s="60" t="s">
        <v>89</v>
      </c>
      <c r="C72" s="16" t="s">
        <v>13</v>
      </c>
      <c r="D72" s="23">
        <v>0</v>
      </c>
      <c r="E72" s="23">
        <v>1</v>
      </c>
      <c r="F72" s="24"/>
      <c r="G72" s="59"/>
    </row>
    <row r="73" spans="1:9" s="21" customFormat="1" ht="14" x14ac:dyDescent="0.3">
      <c r="A73" s="101"/>
      <c r="B73" s="61" t="s">
        <v>90</v>
      </c>
      <c r="C73" s="16" t="s">
        <v>13</v>
      </c>
      <c r="D73" s="23">
        <v>393</v>
      </c>
      <c r="E73" s="23">
        <v>521</v>
      </c>
      <c r="F73" s="24"/>
      <c r="G73" s="59"/>
    </row>
    <row r="74" spans="1:9" s="21" customFormat="1" ht="14" x14ac:dyDescent="0.3">
      <c r="A74" s="101"/>
      <c r="B74" s="61" t="s">
        <v>91</v>
      </c>
      <c r="C74" s="16" t="s">
        <v>13</v>
      </c>
      <c r="D74" s="23">
        <v>192</v>
      </c>
      <c r="E74" s="23">
        <v>76</v>
      </c>
      <c r="F74" s="24"/>
      <c r="G74" s="59"/>
    </row>
    <row r="75" spans="1:9" s="21" customFormat="1" ht="29.25" customHeight="1" x14ac:dyDescent="0.3">
      <c r="A75" s="101"/>
      <c r="B75" s="61" t="s">
        <v>92</v>
      </c>
      <c r="C75" s="16" t="s">
        <v>13</v>
      </c>
      <c r="D75" s="23">
        <v>13</v>
      </c>
      <c r="E75" s="23">
        <v>24</v>
      </c>
      <c r="F75" s="24"/>
      <c r="G75" s="59"/>
    </row>
    <row r="76" spans="1:9" s="21" customFormat="1" ht="14" x14ac:dyDescent="0.3">
      <c r="A76" s="101"/>
      <c r="B76" s="61" t="s">
        <v>93</v>
      </c>
      <c r="C76" s="16" t="s">
        <v>13</v>
      </c>
      <c r="D76" s="23">
        <v>0</v>
      </c>
      <c r="E76" s="23">
        <v>0</v>
      </c>
      <c r="F76" s="24"/>
      <c r="G76" s="59"/>
      <c r="I76" s="46"/>
    </row>
    <row r="77" spans="1:9" s="21" customFormat="1" ht="14" x14ac:dyDescent="0.3">
      <c r="A77" s="101"/>
      <c r="B77" s="62" t="s">
        <v>94</v>
      </c>
      <c r="C77" s="16" t="s">
        <v>13</v>
      </c>
      <c r="D77" s="31">
        <f>SUM(D78:D82)</f>
        <v>60</v>
      </c>
      <c r="E77" s="31">
        <f>SUM(E78:E82)</f>
        <v>81</v>
      </c>
      <c r="F77" s="18">
        <f>E77/D77</f>
        <v>1.35</v>
      </c>
      <c r="G77" s="59"/>
      <c r="I77" s="46"/>
    </row>
    <row r="78" spans="1:9" s="21" customFormat="1" ht="15" customHeight="1" x14ac:dyDescent="0.3">
      <c r="A78" s="101"/>
      <c r="B78" s="60" t="s">
        <v>89</v>
      </c>
      <c r="C78" s="16" t="s">
        <v>13</v>
      </c>
      <c r="D78" s="23">
        <v>5</v>
      </c>
      <c r="E78" s="23">
        <v>0</v>
      </c>
      <c r="F78" s="24"/>
      <c r="G78" s="59"/>
      <c r="I78" s="46"/>
    </row>
    <row r="79" spans="1:9" s="21" customFormat="1" ht="15" customHeight="1" x14ac:dyDescent="0.3">
      <c r="A79" s="101"/>
      <c r="B79" s="61" t="s">
        <v>90</v>
      </c>
      <c r="C79" s="16" t="s">
        <v>13</v>
      </c>
      <c r="D79" s="23">
        <v>0</v>
      </c>
      <c r="E79" s="23">
        <v>48</v>
      </c>
      <c r="F79" s="24"/>
      <c r="G79" s="59"/>
      <c r="I79" s="46"/>
    </row>
    <row r="80" spans="1:9" s="21" customFormat="1" ht="14" x14ac:dyDescent="0.3">
      <c r="A80" s="101"/>
      <c r="B80" s="61" t="s">
        <v>91</v>
      </c>
      <c r="C80" s="16" t="s">
        <v>13</v>
      </c>
      <c r="D80" s="23">
        <v>49</v>
      </c>
      <c r="E80" s="23">
        <v>16</v>
      </c>
      <c r="F80" s="24"/>
      <c r="G80" s="59"/>
    </row>
    <row r="81" spans="1:9" s="21" customFormat="1" ht="14" x14ac:dyDescent="0.3">
      <c r="A81" s="101"/>
      <c r="B81" s="61" t="s">
        <v>92</v>
      </c>
      <c r="C81" s="16" t="s">
        <v>13</v>
      </c>
      <c r="D81" s="23">
        <v>5</v>
      </c>
      <c r="E81" s="23">
        <v>17</v>
      </c>
      <c r="F81" s="24"/>
      <c r="G81" s="59"/>
    </row>
    <row r="82" spans="1:9" s="21" customFormat="1" ht="14" x14ac:dyDescent="0.3">
      <c r="A82" s="101"/>
      <c r="B82" s="61" t="s">
        <v>93</v>
      </c>
      <c r="C82" s="16" t="s">
        <v>13</v>
      </c>
      <c r="D82" s="23">
        <v>1</v>
      </c>
      <c r="E82" s="23">
        <v>0</v>
      </c>
      <c r="F82" s="24"/>
      <c r="G82" s="59"/>
    </row>
    <row r="83" spans="1:9" s="21" customFormat="1" ht="14" x14ac:dyDescent="0.3">
      <c r="A83" s="101"/>
      <c r="B83" s="62" t="s">
        <v>95</v>
      </c>
      <c r="C83" s="16" t="s">
        <v>13</v>
      </c>
      <c r="D83" s="31">
        <f>SUM(D84:D88)</f>
        <v>630</v>
      </c>
      <c r="E83" s="31">
        <f>SUM(E84:E88)</f>
        <v>630</v>
      </c>
      <c r="F83" s="18">
        <f>E83/D83</f>
        <v>1</v>
      </c>
      <c r="G83" s="59"/>
    </row>
    <row r="84" spans="1:9" s="21" customFormat="1" ht="19.5" customHeight="1" x14ac:dyDescent="0.3">
      <c r="A84" s="101"/>
      <c r="B84" s="60" t="s">
        <v>89</v>
      </c>
      <c r="C84" s="16" t="s">
        <v>13</v>
      </c>
      <c r="D84" s="23">
        <v>2</v>
      </c>
      <c r="E84" s="23">
        <v>7</v>
      </c>
      <c r="F84" s="24"/>
      <c r="G84" s="59"/>
    </row>
    <row r="85" spans="1:9" s="21" customFormat="1" ht="14" x14ac:dyDescent="0.3">
      <c r="A85" s="101"/>
      <c r="B85" s="61" t="s">
        <v>90</v>
      </c>
      <c r="C85" s="16" t="s">
        <v>13</v>
      </c>
      <c r="D85" s="23">
        <v>181</v>
      </c>
      <c r="E85" s="23">
        <v>266</v>
      </c>
      <c r="F85" s="24"/>
      <c r="G85" s="59"/>
    </row>
    <row r="86" spans="1:9" s="21" customFormat="1" ht="14" x14ac:dyDescent="0.3">
      <c r="A86" s="101"/>
      <c r="B86" s="61" t="s">
        <v>91</v>
      </c>
      <c r="C86" s="16" t="s">
        <v>13</v>
      </c>
      <c r="D86" s="23">
        <v>260</v>
      </c>
      <c r="E86" s="23">
        <v>284</v>
      </c>
      <c r="F86" s="24"/>
      <c r="G86" s="59"/>
    </row>
    <row r="87" spans="1:9" s="21" customFormat="1" ht="14" x14ac:dyDescent="0.3">
      <c r="A87" s="101"/>
      <c r="B87" s="61" t="s">
        <v>92</v>
      </c>
      <c r="C87" s="16" t="s">
        <v>13</v>
      </c>
      <c r="D87" s="23">
        <v>147</v>
      </c>
      <c r="E87" s="23">
        <v>73</v>
      </c>
      <c r="F87" s="24"/>
      <c r="G87" s="59"/>
    </row>
    <row r="88" spans="1:9" s="21" customFormat="1" ht="14" x14ac:dyDescent="0.3">
      <c r="A88" s="101"/>
      <c r="B88" s="61" t="s">
        <v>93</v>
      </c>
      <c r="C88" s="16" t="s">
        <v>13</v>
      </c>
      <c r="D88" s="23">
        <v>40</v>
      </c>
      <c r="E88" s="23">
        <v>0</v>
      </c>
      <c r="F88" s="24"/>
      <c r="G88" s="59"/>
    </row>
    <row r="89" spans="1:9" s="21" customFormat="1" ht="14" x14ac:dyDescent="0.3">
      <c r="A89" s="101"/>
      <c r="B89" s="62" t="s">
        <v>96</v>
      </c>
      <c r="C89" s="16" t="s">
        <v>13</v>
      </c>
      <c r="D89" s="31">
        <f>SUM(D90:D94)</f>
        <v>1506</v>
      </c>
      <c r="E89" s="31">
        <f>SUM(E90:E94)</f>
        <v>1471</v>
      </c>
      <c r="F89" s="18">
        <f>E89/D89</f>
        <v>0.97675962815405049</v>
      </c>
      <c r="G89" s="59"/>
      <c r="I89" s="46"/>
    </row>
    <row r="90" spans="1:9" s="21" customFormat="1" ht="14" x14ac:dyDescent="0.3">
      <c r="A90" s="101"/>
      <c r="B90" s="60" t="s">
        <v>89</v>
      </c>
      <c r="C90" s="16" t="s">
        <v>13</v>
      </c>
      <c r="D90" s="23">
        <v>70</v>
      </c>
      <c r="E90" s="23">
        <v>124</v>
      </c>
      <c r="F90" s="24"/>
      <c r="G90" s="59"/>
      <c r="I90" s="46"/>
    </row>
    <row r="91" spans="1:9" s="21" customFormat="1" ht="14" x14ac:dyDescent="0.3">
      <c r="A91" s="101"/>
      <c r="B91" s="61" t="s">
        <v>90</v>
      </c>
      <c r="C91" s="16" t="s">
        <v>13</v>
      </c>
      <c r="D91" s="23">
        <v>752</v>
      </c>
      <c r="E91" s="23">
        <v>821</v>
      </c>
      <c r="F91" s="24"/>
      <c r="G91" s="59"/>
      <c r="I91" s="46"/>
    </row>
    <row r="92" spans="1:9" s="21" customFormat="1" ht="14" x14ac:dyDescent="0.3">
      <c r="A92" s="101"/>
      <c r="B92" s="61" t="s">
        <v>91</v>
      </c>
      <c r="C92" s="16" t="s">
        <v>13</v>
      </c>
      <c r="D92" s="23">
        <v>578</v>
      </c>
      <c r="E92" s="23">
        <v>449</v>
      </c>
      <c r="F92" s="24"/>
      <c r="G92" s="59"/>
      <c r="I92" s="46"/>
    </row>
    <row r="93" spans="1:9" s="21" customFormat="1" ht="14" x14ac:dyDescent="0.3">
      <c r="A93" s="101"/>
      <c r="B93" s="61" t="s">
        <v>92</v>
      </c>
      <c r="C93" s="16" t="s">
        <v>13</v>
      </c>
      <c r="D93" s="23">
        <v>96</v>
      </c>
      <c r="E93" s="23">
        <v>70</v>
      </c>
      <c r="F93" s="24"/>
      <c r="G93" s="59"/>
    </row>
    <row r="94" spans="1:9" s="21" customFormat="1" ht="14" x14ac:dyDescent="0.3">
      <c r="A94" s="101"/>
      <c r="B94" s="61" t="s">
        <v>93</v>
      </c>
      <c r="C94" s="16" t="s">
        <v>13</v>
      </c>
      <c r="D94" s="23">
        <v>10</v>
      </c>
      <c r="E94" s="23">
        <v>7</v>
      </c>
      <c r="F94" s="24"/>
      <c r="G94" s="59"/>
      <c r="I94" s="46"/>
    </row>
    <row r="95" spans="1:9" s="21" customFormat="1" ht="15" customHeight="1" x14ac:dyDescent="0.3">
      <c r="A95" s="101"/>
      <c r="B95" s="62" t="s">
        <v>97</v>
      </c>
      <c r="C95" s="16" t="s">
        <v>13</v>
      </c>
      <c r="D95" s="31">
        <f>SUM(D96:D100)</f>
        <v>130</v>
      </c>
      <c r="E95" s="31">
        <f>SUM(E96:E100)</f>
        <v>106</v>
      </c>
      <c r="F95" s="18">
        <f>E95/D95</f>
        <v>0.81538461538461537</v>
      </c>
      <c r="G95" s="59"/>
      <c r="I95" s="46"/>
    </row>
    <row r="96" spans="1:9" s="21" customFormat="1" ht="15" customHeight="1" x14ac:dyDescent="0.3">
      <c r="A96" s="101"/>
      <c r="B96" s="60" t="s">
        <v>89</v>
      </c>
      <c r="C96" s="16" t="s">
        <v>13</v>
      </c>
      <c r="D96" s="23">
        <v>0</v>
      </c>
      <c r="E96" s="23">
        <v>0</v>
      </c>
      <c r="F96" s="57"/>
      <c r="G96" s="59"/>
      <c r="I96" s="46"/>
    </row>
    <row r="97" spans="1:7" ht="13.5" customHeight="1" x14ac:dyDescent="0.3">
      <c r="A97" s="101"/>
      <c r="B97" s="61" t="s">
        <v>90</v>
      </c>
      <c r="C97" s="16" t="s">
        <v>13</v>
      </c>
      <c r="D97" s="23">
        <v>74</v>
      </c>
      <c r="E97" s="23">
        <v>59</v>
      </c>
      <c r="F97" s="57"/>
      <c r="G97" s="59"/>
    </row>
    <row r="98" spans="1:7" ht="13.5" customHeight="1" x14ac:dyDescent="0.3">
      <c r="A98" s="101"/>
      <c r="B98" s="61" t="s">
        <v>91</v>
      </c>
      <c r="C98" s="16" t="s">
        <v>13</v>
      </c>
      <c r="D98" s="23">
        <v>41</v>
      </c>
      <c r="E98" s="23">
        <v>27</v>
      </c>
      <c r="F98" s="57"/>
      <c r="G98" s="59"/>
    </row>
    <row r="99" spans="1:7" ht="12.75" customHeight="1" x14ac:dyDescent="0.3">
      <c r="A99" s="101"/>
      <c r="B99" s="61" t="s">
        <v>92</v>
      </c>
      <c r="C99" s="16" t="s">
        <v>13</v>
      </c>
      <c r="D99" s="23">
        <v>10</v>
      </c>
      <c r="E99" s="23">
        <v>17</v>
      </c>
      <c r="F99" s="57"/>
      <c r="G99" s="59"/>
    </row>
    <row r="100" spans="1:7" ht="12.75" customHeight="1" x14ac:dyDescent="0.3">
      <c r="A100" s="101"/>
      <c r="B100" s="61" t="s">
        <v>93</v>
      </c>
      <c r="C100" s="16" t="s">
        <v>13</v>
      </c>
      <c r="D100" s="23">
        <v>5</v>
      </c>
      <c r="E100" s="23">
        <v>3</v>
      </c>
      <c r="F100" s="57"/>
      <c r="G100" s="59"/>
    </row>
    <row r="101" spans="1:7" ht="12.75" customHeight="1" x14ac:dyDescent="0.3">
      <c r="A101" s="101"/>
      <c r="B101" s="62" t="s">
        <v>98</v>
      </c>
      <c r="C101" s="16" t="s">
        <v>13</v>
      </c>
      <c r="D101" s="31">
        <f>SUM(D102:D106)</f>
        <v>232</v>
      </c>
      <c r="E101" s="31">
        <f>SUM(E102:E106)</f>
        <v>164</v>
      </c>
      <c r="F101" s="18">
        <f>E101/D101</f>
        <v>0.7068965517241379</v>
      </c>
      <c r="G101" s="59"/>
    </row>
    <row r="102" spans="1:7" ht="12.75" customHeight="1" x14ac:dyDescent="0.3">
      <c r="A102" s="101"/>
      <c r="B102" s="60" t="s">
        <v>89</v>
      </c>
      <c r="C102" s="16" t="s">
        <v>13</v>
      </c>
      <c r="D102" s="23">
        <v>1</v>
      </c>
      <c r="E102" s="23">
        <v>0</v>
      </c>
      <c r="F102" s="57"/>
      <c r="G102" s="59"/>
    </row>
    <row r="103" spans="1:7" ht="12.75" customHeight="1" x14ac:dyDescent="0.3">
      <c r="A103" s="101"/>
      <c r="B103" s="61" t="s">
        <v>90</v>
      </c>
      <c r="C103" s="16" t="s">
        <v>13</v>
      </c>
      <c r="D103" s="23">
        <v>136</v>
      </c>
      <c r="E103" s="23">
        <v>140</v>
      </c>
      <c r="F103" s="57"/>
      <c r="G103" s="59"/>
    </row>
    <row r="104" spans="1:7" ht="12.75" customHeight="1" x14ac:dyDescent="0.3">
      <c r="A104" s="101"/>
      <c r="B104" s="61" t="s">
        <v>91</v>
      </c>
      <c r="C104" s="16" t="s">
        <v>13</v>
      </c>
      <c r="D104" s="23">
        <v>48</v>
      </c>
      <c r="E104" s="23">
        <v>3</v>
      </c>
      <c r="F104" s="57"/>
      <c r="G104" s="59"/>
    </row>
    <row r="105" spans="1:7" ht="12.75" customHeight="1" x14ac:dyDescent="0.3">
      <c r="A105" s="101"/>
      <c r="B105" s="61" t="s">
        <v>92</v>
      </c>
      <c r="C105" s="16" t="s">
        <v>13</v>
      </c>
      <c r="D105" s="23">
        <v>46</v>
      </c>
      <c r="E105" s="23">
        <v>21</v>
      </c>
      <c r="F105" s="57"/>
      <c r="G105" s="59"/>
    </row>
    <row r="106" spans="1:7" ht="14" x14ac:dyDescent="0.3">
      <c r="A106" s="100"/>
      <c r="B106" s="61" t="s">
        <v>93</v>
      </c>
      <c r="C106" s="16" t="s">
        <v>13</v>
      </c>
      <c r="D106" s="23">
        <v>1</v>
      </c>
      <c r="E106" s="23">
        <v>0</v>
      </c>
      <c r="F106" s="57"/>
      <c r="G106" s="59"/>
    </row>
    <row r="107" spans="1:7" ht="42" x14ac:dyDescent="0.3">
      <c r="A107" s="14">
        <v>3</v>
      </c>
      <c r="B107" s="15" t="s">
        <v>99</v>
      </c>
      <c r="C107" s="16" t="s">
        <v>15</v>
      </c>
      <c r="D107" s="19">
        <f>D70/D68</f>
        <v>0.68584531999166143</v>
      </c>
      <c r="E107" s="19">
        <f>E70/E68</f>
        <v>0.68772149259954141</v>
      </c>
      <c r="F107" s="18">
        <f>E107/D107</f>
        <v>1.0027355623100305</v>
      </c>
      <c r="G107" s="95"/>
    </row>
    <row r="108" spans="1:7" ht="59.25" customHeight="1" x14ac:dyDescent="0.3">
      <c r="A108" s="14">
        <v>4</v>
      </c>
      <c r="B108" s="15" t="s">
        <v>100</v>
      </c>
      <c r="C108" s="16" t="s">
        <v>15</v>
      </c>
      <c r="D108" s="45">
        <v>0.54</v>
      </c>
      <c r="E108" s="45">
        <v>0.54</v>
      </c>
      <c r="F108" s="18">
        <f>E108/D108</f>
        <v>1</v>
      </c>
      <c r="G108" s="59"/>
    </row>
    <row r="109" spans="1:7" ht="56" x14ac:dyDescent="0.3">
      <c r="A109" s="37">
        <v>5</v>
      </c>
      <c r="B109" s="38" t="s">
        <v>101</v>
      </c>
      <c r="C109" s="16" t="s">
        <v>15</v>
      </c>
      <c r="D109" s="45">
        <v>0.94599999999999995</v>
      </c>
      <c r="E109" s="45">
        <v>0.95199999999999996</v>
      </c>
      <c r="F109" s="18">
        <f>E109/D109</f>
        <v>1.0063424947145878</v>
      </c>
      <c r="G109" s="25" t="s">
        <v>61</v>
      </c>
    </row>
    <row r="110" spans="1:7" ht="42" x14ac:dyDescent="0.3">
      <c r="A110" s="99">
        <v>6</v>
      </c>
      <c r="B110" s="15" t="s">
        <v>102</v>
      </c>
      <c r="C110" s="16" t="s">
        <v>15</v>
      </c>
      <c r="D110" s="19">
        <v>0.73</v>
      </c>
      <c r="E110" s="19">
        <f>E112/E111</f>
        <v>0.71052631578947367</v>
      </c>
      <c r="F110" s="18">
        <f>E110/D110</f>
        <v>0.97332372025955305</v>
      </c>
      <c r="G110" s="59"/>
    </row>
    <row r="111" spans="1:7" ht="14" x14ac:dyDescent="0.3">
      <c r="A111" s="101"/>
      <c r="B111" s="22" t="s">
        <v>68</v>
      </c>
      <c r="C111" s="16" t="s">
        <v>13</v>
      </c>
      <c r="D111" s="41"/>
      <c r="E111" s="79">
        <v>76</v>
      </c>
      <c r="F111" s="63"/>
      <c r="G111" s="25" t="s">
        <v>112</v>
      </c>
    </row>
    <row r="112" spans="1:7" ht="14" x14ac:dyDescent="0.3">
      <c r="A112" s="100"/>
      <c r="B112" s="22" t="s">
        <v>69</v>
      </c>
      <c r="C112" s="16" t="s">
        <v>13</v>
      </c>
      <c r="D112" s="64"/>
      <c r="E112" s="80">
        <v>54</v>
      </c>
      <c r="F112" s="63"/>
      <c r="G112" s="25" t="s">
        <v>112</v>
      </c>
    </row>
    <row r="113" spans="1:7" ht="30.75" customHeight="1" x14ac:dyDescent="0.3">
      <c r="A113" s="14">
        <v>7</v>
      </c>
      <c r="B113" s="15" t="s">
        <v>103</v>
      </c>
      <c r="C113" s="53" t="s">
        <v>104</v>
      </c>
      <c r="D113" s="64">
        <v>0</v>
      </c>
      <c r="E113" s="64">
        <v>0</v>
      </c>
      <c r="F113" s="18"/>
      <c r="G113" s="65"/>
    </row>
    <row r="114" spans="1:7" ht="42" x14ac:dyDescent="0.3">
      <c r="A114" s="14">
        <v>8</v>
      </c>
      <c r="B114" s="15" t="s">
        <v>105</v>
      </c>
      <c r="C114" s="53" t="s">
        <v>104</v>
      </c>
      <c r="D114" s="66">
        <v>37</v>
      </c>
      <c r="E114" s="66">
        <v>37</v>
      </c>
      <c r="F114" s="18">
        <f>E114/D114</f>
        <v>1</v>
      </c>
      <c r="G114" s="65"/>
    </row>
    <row r="115" spans="1:7" ht="42" x14ac:dyDescent="0.3">
      <c r="A115" s="37">
        <v>9</v>
      </c>
      <c r="B115" s="38" t="s">
        <v>106</v>
      </c>
      <c r="C115" s="53" t="s">
        <v>13</v>
      </c>
      <c r="D115" s="49">
        <v>76.099999999999994</v>
      </c>
      <c r="E115" s="49">
        <f>(E68-E69)/E116</f>
        <v>72.08267090620032</v>
      </c>
      <c r="F115" s="18">
        <f>E115/D115</f>
        <v>0.94720986736137092</v>
      </c>
      <c r="G115" s="48"/>
    </row>
    <row r="116" spans="1:7" ht="14" x14ac:dyDescent="0.3">
      <c r="A116" s="37"/>
      <c r="B116" s="22" t="s">
        <v>60</v>
      </c>
      <c r="C116" s="16" t="s">
        <v>13</v>
      </c>
      <c r="D116" s="50">
        <v>65</v>
      </c>
      <c r="E116" s="50">
        <v>62.9</v>
      </c>
      <c r="F116" s="24"/>
      <c r="G116" s="25" t="s">
        <v>61</v>
      </c>
    </row>
    <row r="117" spans="1:7" ht="13.5" x14ac:dyDescent="0.35">
      <c r="A117" s="102" t="s">
        <v>107</v>
      </c>
      <c r="B117" s="102"/>
      <c r="C117" s="102"/>
      <c r="D117" s="102"/>
      <c r="E117" s="102"/>
      <c r="F117" s="102"/>
      <c r="G117" s="102"/>
    </row>
    <row r="118" spans="1:7" ht="13.5" x14ac:dyDescent="0.35">
      <c r="A118" s="102" t="s">
        <v>108</v>
      </c>
      <c r="B118" s="102"/>
      <c r="C118" s="102"/>
      <c r="D118" s="102"/>
      <c r="E118" s="102"/>
      <c r="F118" s="102"/>
      <c r="G118" s="102"/>
    </row>
    <row r="119" spans="1:7" ht="14" x14ac:dyDescent="0.3">
      <c r="A119" s="67"/>
      <c r="B119" s="68"/>
      <c r="C119" s="68"/>
      <c r="D119" s="69"/>
      <c r="E119" s="69"/>
      <c r="F119" s="69"/>
      <c r="G119" s="68"/>
    </row>
    <row r="122" spans="1:7" x14ac:dyDescent="0.3">
      <c r="B122" s="70" t="s">
        <v>109</v>
      </c>
      <c r="C122" s="71"/>
      <c r="D122" s="72" t="s">
        <v>114</v>
      </c>
    </row>
    <row r="123" spans="1:7" x14ac:dyDescent="0.3">
      <c r="B123" s="70"/>
      <c r="C123" s="71"/>
      <c r="D123" s="72" t="s">
        <v>115</v>
      </c>
    </row>
    <row r="124" spans="1:7" x14ac:dyDescent="0.3">
      <c r="B124" s="70"/>
      <c r="C124" s="71"/>
      <c r="D124" s="72" t="s">
        <v>116</v>
      </c>
    </row>
    <row r="125" spans="1:7" x14ac:dyDescent="0.3">
      <c r="B125" s="70"/>
    </row>
    <row r="126" spans="1:7" x14ac:dyDescent="0.3">
      <c r="B126" s="70" t="s">
        <v>110</v>
      </c>
      <c r="C126" s="71"/>
      <c r="D126" s="72" t="s">
        <v>117</v>
      </c>
    </row>
    <row r="128" spans="1:7" x14ac:dyDescent="0.3">
      <c r="B128" s="2" t="s">
        <v>111</v>
      </c>
    </row>
  </sheetData>
  <mergeCells count="29">
    <mergeCell ref="A28:A30"/>
    <mergeCell ref="A1:G1"/>
    <mergeCell ref="A2:G2"/>
    <mergeCell ref="A3:G3"/>
    <mergeCell ref="A4:G4"/>
    <mergeCell ref="A5:G5"/>
    <mergeCell ref="A9:G9"/>
    <mergeCell ref="A11:A12"/>
    <mergeCell ref="A14:A15"/>
    <mergeCell ref="A16:A18"/>
    <mergeCell ref="A20:A23"/>
    <mergeCell ref="A24:A25"/>
    <mergeCell ref="A67:G67"/>
    <mergeCell ref="A31:A33"/>
    <mergeCell ref="A40:A41"/>
    <mergeCell ref="A42:A43"/>
    <mergeCell ref="A44:G44"/>
    <mergeCell ref="A47:A48"/>
    <mergeCell ref="A49:A50"/>
    <mergeCell ref="A51:A52"/>
    <mergeCell ref="A53:A55"/>
    <mergeCell ref="A57:A58"/>
    <mergeCell ref="A59:A61"/>
    <mergeCell ref="A62:A64"/>
    <mergeCell ref="A68:A69"/>
    <mergeCell ref="A70:A106"/>
    <mergeCell ref="A110:A112"/>
    <mergeCell ref="A117:G117"/>
    <mergeCell ref="A118:G118"/>
  </mergeCells>
  <conditionalFormatting sqref="F60:F62 F65:F66 F53 F44:F47 F34:F36 F10:F11 F16 F13:F14 F19:F20 F27:F28 F31 F38:F40 F42 F49 F51 F56:F57">
    <cfRule type="cellIs" dxfId="231" priority="231" stopIfTrue="1" operator="greaterThan">
      <formula>1</formula>
    </cfRule>
    <cfRule type="cellIs" dxfId="230" priority="232" stopIfTrue="1" operator="lessThan">
      <formula>1</formula>
    </cfRule>
  </conditionalFormatting>
  <conditionalFormatting sqref="F70:F71">
    <cfRule type="cellIs" dxfId="229" priority="229" stopIfTrue="1" operator="greaterThan">
      <formula>1</formula>
    </cfRule>
    <cfRule type="cellIs" dxfId="228" priority="230" stopIfTrue="1" operator="lessThan">
      <formula>1</formula>
    </cfRule>
  </conditionalFormatting>
  <conditionalFormatting sqref="F77">
    <cfRule type="cellIs" dxfId="227" priority="227" stopIfTrue="1" operator="greaterThan">
      <formula>1</formula>
    </cfRule>
    <cfRule type="cellIs" dxfId="226" priority="228" stopIfTrue="1" operator="lessThan">
      <formula>1</formula>
    </cfRule>
  </conditionalFormatting>
  <conditionalFormatting sqref="F83">
    <cfRule type="cellIs" dxfId="225" priority="225" stopIfTrue="1" operator="greaterThan">
      <formula>1</formula>
    </cfRule>
    <cfRule type="cellIs" dxfId="224" priority="226" stopIfTrue="1" operator="lessThan">
      <formula>1</formula>
    </cfRule>
  </conditionalFormatting>
  <conditionalFormatting sqref="F89">
    <cfRule type="cellIs" dxfId="223" priority="223" stopIfTrue="1" operator="greaterThan">
      <formula>1</formula>
    </cfRule>
    <cfRule type="cellIs" dxfId="222" priority="224" stopIfTrue="1" operator="lessThan">
      <formula>1</formula>
    </cfRule>
  </conditionalFormatting>
  <conditionalFormatting sqref="F70:F71">
    <cfRule type="cellIs" dxfId="221" priority="221" stopIfTrue="1" operator="greaterThan">
      <formula>1</formula>
    </cfRule>
    <cfRule type="cellIs" dxfId="220" priority="222" stopIfTrue="1" operator="lessThan">
      <formula>1</formula>
    </cfRule>
  </conditionalFormatting>
  <conditionalFormatting sqref="F77">
    <cfRule type="cellIs" dxfId="219" priority="219" stopIfTrue="1" operator="greaterThan">
      <formula>1</formula>
    </cfRule>
    <cfRule type="cellIs" dxfId="218" priority="220" stopIfTrue="1" operator="lessThan">
      <formula>1</formula>
    </cfRule>
  </conditionalFormatting>
  <conditionalFormatting sqref="F83">
    <cfRule type="cellIs" dxfId="217" priority="217" stopIfTrue="1" operator="greaterThan">
      <formula>1</formula>
    </cfRule>
    <cfRule type="cellIs" dxfId="216" priority="218" stopIfTrue="1" operator="lessThan">
      <formula>1</formula>
    </cfRule>
  </conditionalFormatting>
  <conditionalFormatting sqref="F89">
    <cfRule type="cellIs" dxfId="215" priority="215" stopIfTrue="1" operator="greaterThan">
      <formula>1</formula>
    </cfRule>
    <cfRule type="cellIs" dxfId="214" priority="216" stopIfTrue="1" operator="lessThan">
      <formula>1</formula>
    </cfRule>
  </conditionalFormatting>
  <conditionalFormatting sqref="F70:F71">
    <cfRule type="cellIs" dxfId="213" priority="213" stopIfTrue="1" operator="greaterThan">
      <formula>1</formula>
    </cfRule>
    <cfRule type="cellIs" dxfId="212" priority="214" stopIfTrue="1" operator="lessThan">
      <formula>1</formula>
    </cfRule>
  </conditionalFormatting>
  <conditionalFormatting sqref="F77">
    <cfRule type="cellIs" dxfId="211" priority="211" stopIfTrue="1" operator="greaterThan">
      <formula>1</formula>
    </cfRule>
    <cfRule type="cellIs" dxfId="210" priority="212" stopIfTrue="1" operator="lessThan">
      <formula>1</formula>
    </cfRule>
  </conditionalFormatting>
  <conditionalFormatting sqref="F83">
    <cfRule type="cellIs" dxfId="209" priority="209" stopIfTrue="1" operator="greaterThan">
      <formula>1</formula>
    </cfRule>
    <cfRule type="cellIs" dxfId="208" priority="210" stopIfTrue="1" operator="lessThan">
      <formula>1</formula>
    </cfRule>
  </conditionalFormatting>
  <conditionalFormatting sqref="F89">
    <cfRule type="cellIs" dxfId="207" priority="207" stopIfTrue="1" operator="greaterThan">
      <formula>1</formula>
    </cfRule>
    <cfRule type="cellIs" dxfId="206" priority="208" stopIfTrue="1" operator="lessThan">
      <formula>1</formula>
    </cfRule>
  </conditionalFormatting>
  <conditionalFormatting sqref="F70:F71">
    <cfRule type="cellIs" dxfId="205" priority="205" stopIfTrue="1" operator="greaterThan">
      <formula>1</formula>
    </cfRule>
    <cfRule type="cellIs" dxfId="204" priority="206" stopIfTrue="1" operator="lessThan">
      <formula>1</formula>
    </cfRule>
  </conditionalFormatting>
  <conditionalFormatting sqref="F77">
    <cfRule type="cellIs" dxfId="203" priority="203" stopIfTrue="1" operator="greaterThan">
      <formula>1</formula>
    </cfRule>
    <cfRule type="cellIs" dxfId="202" priority="204" stopIfTrue="1" operator="lessThan">
      <formula>1</formula>
    </cfRule>
  </conditionalFormatting>
  <conditionalFormatting sqref="F83">
    <cfRule type="cellIs" dxfId="201" priority="201" stopIfTrue="1" operator="greaterThan">
      <formula>1</formula>
    </cfRule>
    <cfRule type="cellIs" dxfId="200" priority="202" stopIfTrue="1" operator="lessThan">
      <formula>1</formula>
    </cfRule>
  </conditionalFormatting>
  <conditionalFormatting sqref="F89">
    <cfRule type="cellIs" dxfId="199" priority="199" stopIfTrue="1" operator="greaterThan">
      <formula>1</formula>
    </cfRule>
    <cfRule type="cellIs" dxfId="198" priority="200" stopIfTrue="1" operator="lessThan">
      <formula>1</formula>
    </cfRule>
  </conditionalFormatting>
  <conditionalFormatting sqref="F70:F71">
    <cfRule type="cellIs" dxfId="197" priority="197" stopIfTrue="1" operator="greaterThan">
      <formula>1</formula>
    </cfRule>
    <cfRule type="cellIs" dxfId="196" priority="198" stopIfTrue="1" operator="lessThan">
      <formula>1</formula>
    </cfRule>
  </conditionalFormatting>
  <conditionalFormatting sqref="F77">
    <cfRule type="cellIs" dxfId="195" priority="195" stopIfTrue="1" operator="greaterThan">
      <formula>1</formula>
    </cfRule>
    <cfRule type="cellIs" dxfId="194" priority="196" stopIfTrue="1" operator="lessThan">
      <formula>1</formula>
    </cfRule>
  </conditionalFormatting>
  <conditionalFormatting sqref="F83">
    <cfRule type="cellIs" dxfId="193" priority="193" stopIfTrue="1" operator="greaterThan">
      <formula>1</formula>
    </cfRule>
    <cfRule type="cellIs" dxfId="192" priority="194" stopIfTrue="1" operator="lessThan">
      <formula>1</formula>
    </cfRule>
  </conditionalFormatting>
  <conditionalFormatting sqref="F89">
    <cfRule type="cellIs" dxfId="191" priority="191" stopIfTrue="1" operator="greaterThan">
      <formula>1</formula>
    </cfRule>
    <cfRule type="cellIs" dxfId="190" priority="192" stopIfTrue="1" operator="lessThan">
      <formula>1</formula>
    </cfRule>
  </conditionalFormatting>
  <conditionalFormatting sqref="F70:F71">
    <cfRule type="cellIs" dxfId="189" priority="189" stopIfTrue="1" operator="greaterThan">
      <formula>1</formula>
    </cfRule>
    <cfRule type="cellIs" dxfId="188" priority="190" stopIfTrue="1" operator="lessThan">
      <formula>1</formula>
    </cfRule>
  </conditionalFormatting>
  <conditionalFormatting sqref="F77">
    <cfRule type="cellIs" dxfId="187" priority="187" stopIfTrue="1" operator="greaterThan">
      <formula>1</formula>
    </cfRule>
    <cfRule type="cellIs" dxfId="186" priority="188" stopIfTrue="1" operator="lessThan">
      <formula>1</formula>
    </cfRule>
  </conditionalFormatting>
  <conditionalFormatting sqref="F83">
    <cfRule type="cellIs" dxfId="185" priority="185" stopIfTrue="1" operator="greaterThan">
      <formula>1</formula>
    </cfRule>
    <cfRule type="cellIs" dxfId="184" priority="186" stopIfTrue="1" operator="lessThan">
      <formula>1</formula>
    </cfRule>
  </conditionalFormatting>
  <conditionalFormatting sqref="F89">
    <cfRule type="cellIs" dxfId="183" priority="183" stopIfTrue="1" operator="greaterThan">
      <formula>1</formula>
    </cfRule>
    <cfRule type="cellIs" dxfId="182" priority="184" stopIfTrue="1" operator="lessThan">
      <formula>1</formula>
    </cfRule>
  </conditionalFormatting>
  <conditionalFormatting sqref="F70:F71">
    <cfRule type="cellIs" dxfId="181" priority="181" stopIfTrue="1" operator="greaterThan">
      <formula>1</formula>
    </cfRule>
    <cfRule type="cellIs" dxfId="180" priority="182" stopIfTrue="1" operator="lessThan">
      <formula>1</formula>
    </cfRule>
  </conditionalFormatting>
  <conditionalFormatting sqref="F77">
    <cfRule type="cellIs" dxfId="179" priority="179" stopIfTrue="1" operator="greaterThan">
      <formula>1</formula>
    </cfRule>
    <cfRule type="cellIs" dxfId="178" priority="180" stopIfTrue="1" operator="lessThan">
      <formula>1</formula>
    </cfRule>
  </conditionalFormatting>
  <conditionalFormatting sqref="F83">
    <cfRule type="cellIs" dxfId="177" priority="177" stopIfTrue="1" operator="greaterThan">
      <formula>1</formula>
    </cfRule>
    <cfRule type="cellIs" dxfId="176" priority="178" stopIfTrue="1" operator="lessThan">
      <formula>1</formula>
    </cfRule>
  </conditionalFormatting>
  <conditionalFormatting sqref="F89">
    <cfRule type="cellIs" dxfId="175" priority="175" stopIfTrue="1" operator="greaterThan">
      <formula>1</formula>
    </cfRule>
    <cfRule type="cellIs" dxfId="174" priority="176" stopIfTrue="1" operator="lessThan">
      <formula>1</formula>
    </cfRule>
  </conditionalFormatting>
  <conditionalFormatting sqref="F70:F71">
    <cfRule type="cellIs" dxfId="173" priority="173" stopIfTrue="1" operator="greaterThan">
      <formula>1</formula>
    </cfRule>
    <cfRule type="cellIs" dxfId="172" priority="174" stopIfTrue="1" operator="lessThan">
      <formula>1</formula>
    </cfRule>
  </conditionalFormatting>
  <conditionalFormatting sqref="F77">
    <cfRule type="cellIs" dxfId="171" priority="171" stopIfTrue="1" operator="greaterThan">
      <formula>1</formula>
    </cfRule>
    <cfRule type="cellIs" dxfId="170" priority="172" stopIfTrue="1" operator="lessThan">
      <formula>1</formula>
    </cfRule>
  </conditionalFormatting>
  <conditionalFormatting sqref="F83">
    <cfRule type="cellIs" dxfId="169" priority="169" stopIfTrue="1" operator="greaterThan">
      <formula>1</formula>
    </cfRule>
    <cfRule type="cellIs" dxfId="168" priority="170" stopIfTrue="1" operator="lessThan">
      <formula>1</formula>
    </cfRule>
  </conditionalFormatting>
  <conditionalFormatting sqref="F89">
    <cfRule type="cellIs" dxfId="167" priority="167" stopIfTrue="1" operator="greaterThan">
      <formula>1</formula>
    </cfRule>
    <cfRule type="cellIs" dxfId="166" priority="168" stopIfTrue="1" operator="lessThan">
      <formula>1</formula>
    </cfRule>
  </conditionalFormatting>
  <conditionalFormatting sqref="F70:F71">
    <cfRule type="cellIs" dxfId="165" priority="165" stopIfTrue="1" operator="greaterThan">
      <formula>1</formula>
    </cfRule>
    <cfRule type="cellIs" dxfId="164" priority="166" stopIfTrue="1" operator="lessThan">
      <formula>1</formula>
    </cfRule>
  </conditionalFormatting>
  <conditionalFormatting sqref="F77">
    <cfRule type="cellIs" dxfId="163" priority="163" stopIfTrue="1" operator="greaterThan">
      <formula>1</formula>
    </cfRule>
    <cfRule type="cellIs" dxfId="162" priority="164" stopIfTrue="1" operator="lessThan">
      <formula>1</formula>
    </cfRule>
  </conditionalFormatting>
  <conditionalFormatting sqref="F83">
    <cfRule type="cellIs" dxfId="161" priority="161" stopIfTrue="1" operator="greaterThan">
      <formula>1</formula>
    </cfRule>
    <cfRule type="cellIs" dxfId="160" priority="162" stopIfTrue="1" operator="lessThan">
      <formula>1</formula>
    </cfRule>
  </conditionalFormatting>
  <conditionalFormatting sqref="F89">
    <cfRule type="cellIs" dxfId="159" priority="159" stopIfTrue="1" operator="greaterThan">
      <formula>1</formula>
    </cfRule>
    <cfRule type="cellIs" dxfId="158" priority="160" stopIfTrue="1" operator="lessThan">
      <formula>1</formula>
    </cfRule>
  </conditionalFormatting>
  <conditionalFormatting sqref="F70:F71">
    <cfRule type="cellIs" dxfId="157" priority="157" stopIfTrue="1" operator="greaterThan">
      <formula>1</formula>
    </cfRule>
    <cfRule type="cellIs" dxfId="156" priority="158" stopIfTrue="1" operator="lessThan">
      <formula>1</formula>
    </cfRule>
  </conditionalFormatting>
  <conditionalFormatting sqref="F77">
    <cfRule type="cellIs" dxfId="155" priority="155" stopIfTrue="1" operator="greaterThan">
      <formula>1</formula>
    </cfRule>
    <cfRule type="cellIs" dxfId="154" priority="156" stopIfTrue="1" operator="lessThan">
      <formula>1</formula>
    </cfRule>
  </conditionalFormatting>
  <conditionalFormatting sqref="F83">
    <cfRule type="cellIs" dxfId="153" priority="153" stopIfTrue="1" operator="greaterThan">
      <formula>1</formula>
    </cfRule>
    <cfRule type="cellIs" dxfId="152" priority="154" stopIfTrue="1" operator="lessThan">
      <formula>1</formula>
    </cfRule>
  </conditionalFormatting>
  <conditionalFormatting sqref="F89">
    <cfRule type="cellIs" dxfId="151" priority="151" stopIfTrue="1" operator="greaterThan">
      <formula>1</formula>
    </cfRule>
    <cfRule type="cellIs" dxfId="150" priority="152" stopIfTrue="1" operator="lessThan">
      <formula>1</formula>
    </cfRule>
  </conditionalFormatting>
  <conditionalFormatting sqref="F70:F71">
    <cfRule type="cellIs" dxfId="149" priority="149" stopIfTrue="1" operator="greaterThan">
      <formula>1</formula>
    </cfRule>
    <cfRule type="cellIs" dxfId="148" priority="150" stopIfTrue="1" operator="lessThan">
      <formula>1</formula>
    </cfRule>
  </conditionalFormatting>
  <conditionalFormatting sqref="F77">
    <cfRule type="cellIs" dxfId="147" priority="147" stopIfTrue="1" operator="greaterThan">
      <formula>1</formula>
    </cfRule>
    <cfRule type="cellIs" dxfId="146" priority="148" stopIfTrue="1" operator="lessThan">
      <formula>1</formula>
    </cfRule>
  </conditionalFormatting>
  <conditionalFormatting sqref="F83">
    <cfRule type="cellIs" dxfId="145" priority="145" stopIfTrue="1" operator="greaterThan">
      <formula>1</formula>
    </cfRule>
    <cfRule type="cellIs" dxfId="144" priority="146" stopIfTrue="1" operator="lessThan">
      <formula>1</formula>
    </cfRule>
  </conditionalFormatting>
  <conditionalFormatting sqref="F89">
    <cfRule type="cellIs" dxfId="143" priority="143" stopIfTrue="1" operator="greaterThan">
      <formula>1</formula>
    </cfRule>
    <cfRule type="cellIs" dxfId="142" priority="144" stopIfTrue="1" operator="lessThan">
      <formula>1</formula>
    </cfRule>
  </conditionalFormatting>
  <conditionalFormatting sqref="F70:F71">
    <cfRule type="cellIs" dxfId="141" priority="141" stopIfTrue="1" operator="greaterThan">
      <formula>1</formula>
    </cfRule>
    <cfRule type="cellIs" dxfId="140" priority="142" stopIfTrue="1" operator="lessThan">
      <formula>1</formula>
    </cfRule>
  </conditionalFormatting>
  <conditionalFormatting sqref="F77">
    <cfRule type="cellIs" dxfId="139" priority="139" stopIfTrue="1" operator="greaterThan">
      <formula>1</formula>
    </cfRule>
    <cfRule type="cellIs" dxfId="138" priority="140" stopIfTrue="1" operator="lessThan">
      <formula>1</formula>
    </cfRule>
  </conditionalFormatting>
  <conditionalFormatting sqref="F83">
    <cfRule type="cellIs" dxfId="137" priority="137" stopIfTrue="1" operator="greaterThan">
      <formula>1</formula>
    </cfRule>
    <cfRule type="cellIs" dxfId="136" priority="138" stopIfTrue="1" operator="lessThan">
      <formula>1</formula>
    </cfRule>
  </conditionalFormatting>
  <conditionalFormatting sqref="F89">
    <cfRule type="cellIs" dxfId="135" priority="135" stopIfTrue="1" operator="greaterThan">
      <formula>1</formula>
    </cfRule>
    <cfRule type="cellIs" dxfId="134" priority="136" stopIfTrue="1" operator="lessThan">
      <formula>1</formula>
    </cfRule>
  </conditionalFormatting>
  <conditionalFormatting sqref="F70:F71">
    <cfRule type="cellIs" dxfId="133" priority="133" stopIfTrue="1" operator="greaterThan">
      <formula>1</formula>
    </cfRule>
    <cfRule type="cellIs" dxfId="132" priority="134" stopIfTrue="1" operator="lessThan">
      <formula>1</formula>
    </cfRule>
  </conditionalFormatting>
  <conditionalFormatting sqref="F77">
    <cfRule type="cellIs" dxfId="131" priority="131" stopIfTrue="1" operator="greaterThan">
      <formula>1</formula>
    </cfRule>
    <cfRule type="cellIs" dxfId="130" priority="132" stopIfTrue="1" operator="lessThan">
      <formula>1</formula>
    </cfRule>
  </conditionalFormatting>
  <conditionalFormatting sqref="F83">
    <cfRule type="cellIs" dxfId="129" priority="129" stopIfTrue="1" operator="greaterThan">
      <formula>1</formula>
    </cfRule>
    <cfRule type="cellIs" dxfId="128" priority="130" stopIfTrue="1" operator="lessThan">
      <formula>1</formula>
    </cfRule>
  </conditionalFormatting>
  <conditionalFormatting sqref="F89">
    <cfRule type="cellIs" dxfId="127" priority="127" stopIfTrue="1" operator="greaterThan">
      <formula>1</formula>
    </cfRule>
    <cfRule type="cellIs" dxfId="126" priority="128" stopIfTrue="1" operator="lessThan">
      <formula>1</formula>
    </cfRule>
  </conditionalFormatting>
  <conditionalFormatting sqref="F70:F71">
    <cfRule type="cellIs" dxfId="125" priority="125" stopIfTrue="1" operator="greaterThan">
      <formula>1</formula>
    </cfRule>
    <cfRule type="cellIs" dxfId="124" priority="126" stopIfTrue="1" operator="lessThan">
      <formula>1</formula>
    </cfRule>
  </conditionalFormatting>
  <conditionalFormatting sqref="F77">
    <cfRule type="cellIs" dxfId="123" priority="123" stopIfTrue="1" operator="greaterThan">
      <formula>1</formula>
    </cfRule>
    <cfRule type="cellIs" dxfId="122" priority="124" stopIfTrue="1" operator="lessThan">
      <formula>1</formula>
    </cfRule>
  </conditionalFormatting>
  <conditionalFormatting sqref="F83">
    <cfRule type="cellIs" dxfId="121" priority="121" stopIfTrue="1" operator="greaterThan">
      <formula>1</formula>
    </cfRule>
    <cfRule type="cellIs" dxfId="120" priority="122" stopIfTrue="1" operator="lessThan">
      <formula>1</formula>
    </cfRule>
  </conditionalFormatting>
  <conditionalFormatting sqref="F89">
    <cfRule type="cellIs" dxfId="119" priority="119" stopIfTrue="1" operator="greaterThan">
      <formula>1</formula>
    </cfRule>
    <cfRule type="cellIs" dxfId="118" priority="120" stopIfTrue="1" operator="lessThan">
      <formula>1</formula>
    </cfRule>
  </conditionalFormatting>
  <conditionalFormatting sqref="F70:F71">
    <cfRule type="cellIs" dxfId="117" priority="117" stopIfTrue="1" operator="greaterThan">
      <formula>1</formula>
    </cfRule>
    <cfRule type="cellIs" dxfId="116" priority="118" stopIfTrue="1" operator="lessThan">
      <formula>1</formula>
    </cfRule>
  </conditionalFormatting>
  <conditionalFormatting sqref="F77">
    <cfRule type="cellIs" dxfId="115" priority="115" stopIfTrue="1" operator="greaterThan">
      <formula>1</formula>
    </cfRule>
    <cfRule type="cellIs" dxfId="114" priority="116" stopIfTrue="1" operator="lessThan">
      <formula>1</formula>
    </cfRule>
  </conditionalFormatting>
  <conditionalFormatting sqref="F83">
    <cfRule type="cellIs" dxfId="113" priority="113" stopIfTrue="1" operator="greaterThan">
      <formula>1</formula>
    </cfRule>
    <cfRule type="cellIs" dxfId="112" priority="114" stopIfTrue="1" operator="lessThan">
      <formula>1</formula>
    </cfRule>
  </conditionalFormatting>
  <conditionalFormatting sqref="F89">
    <cfRule type="cellIs" dxfId="111" priority="111" stopIfTrue="1" operator="greaterThan">
      <formula>1</formula>
    </cfRule>
    <cfRule type="cellIs" dxfId="110" priority="112" stopIfTrue="1" operator="lessThan">
      <formula>1</formula>
    </cfRule>
  </conditionalFormatting>
  <conditionalFormatting sqref="F70:F71">
    <cfRule type="cellIs" dxfId="109" priority="109" stopIfTrue="1" operator="greaterThan">
      <formula>1</formula>
    </cfRule>
    <cfRule type="cellIs" dxfId="108" priority="110" stopIfTrue="1" operator="lessThan">
      <formula>1</formula>
    </cfRule>
  </conditionalFormatting>
  <conditionalFormatting sqref="F77">
    <cfRule type="cellIs" dxfId="107" priority="107" stopIfTrue="1" operator="greaterThan">
      <formula>1</formula>
    </cfRule>
    <cfRule type="cellIs" dxfId="106" priority="108" stopIfTrue="1" operator="lessThan">
      <formula>1</formula>
    </cfRule>
  </conditionalFormatting>
  <conditionalFormatting sqref="F83">
    <cfRule type="cellIs" dxfId="105" priority="105" stopIfTrue="1" operator="greaterThan">
      <formula>1</formula>
    </cfRule>
    <cfRule type="cellIs" dxfId="104" priority="106" stopIfTrue="1" operator="lessThan">
      <formula>1</formula>
    </cfRule>
  </conditionalFormatting>
  <conditionalFormatting sqref="F89">
    <cfRule type="cellIs" dxfId="103" priority="103" stopIfTrue="1" operator="greaterThan">
      <formula>1</formula>
    </cfRule>
    <cfRule type="cellIs" dxfId="102" priority="104" stopIfTrue="1" operator="lessThan">
      <formula>1</formula>
    </cfRule>
  </conditionalFormatting>
  <conditionalFormatting sqref="F70:F71">
    <cfRule type="cellIs" dxfId="101" priority="101" stopIfTrue="1" operator="greaterThan">
      <formula>1</formula>
    </cfRule>
    <cfRule type="cellIs" dxfId="100" priority="102" stopIfTrue="1" operator="lessThan">
      <formula>1</formula>
    </cfRule>
  </conditionalFormatting>
  <conditionalFormatting sqref="F77">
    <cfRule type="cellIs" dxfId="99" priority="99" stopIfTrue="1" operator="greaterThan">
      <formula>1</formula>
    </cfRule>
    <cfRule type="cellIs" dxfId="98" priority="100" stopIfTrue="1" operator="lessThan">
      <formula>1</formula>
    </cfRule>
  </conditionalFormatting>
  <conditionalFormatting sqref="F83">
    <cfRule type="cellIs" dxfId="97" priority="97" stopIfTrue="1" operator="greaterThan">
      <formula>1</formula>
    </cfRule>
    <cfRule type="cellIs" dxfId="96" priority="98" stopIfTrue="1" operator="lessThan">
      <formula>1</formula>
    </cfRule>
  </conditionalFormatting>
  <conditionalFormatting sqref="F89">
    <cfRule type="cellIs" dxfId="95" priority="95" stopIfTrue="1" operator="greaterThan">
      <formula>1</formula>
    </cfRule>
    <cfRule type="cellIs" dxfId="94" priority="96" stopIfTrue="1" operator="lessThan">
      <formula>1</formula>
    </cfRule>
  </conditionalFormatting>
  <conditionalFormatting sqref="F70:F71">
    <cfRule type="cellIs" dxfId="93" priority="93" stopIfTrue="1" operator="greaterThan">
      <formula>1</formula>
    </cfRule>
    <cfRule type="cellIs" dxfId="92" priority="94" stopIfTrue="1" operator="lessThan">
      <formula>1</formula>
    </cfRule>
  </conditionalFormatting>
  <conditionalFormatting sqref="F77">
    <cfRule type="cellIs" dxfId="91" priority="91" stopIfTrue="1" operator="greaterThan">
      <formula>1</formula>
    </cfRule>
    <cfRule type="cellIs" dxfId="90" priority="92" stopIfTrue="1" operator="lessThan">
      <formula>1</formula>
    </cfRule>
  </conditionalFormatting>
  <conditionalFormatting sqref="F83">
    <cfRule type="cellIs" dxfId="89" priority="89" stopIfTrue="1" operator="greaterThan">
      <formula>1</formula>
    </cfRule>
    <cfRule type="cellIs" dxfId="88" priority="90" stopIfTrue="1" operator="lessThan">
      <formula>1</formula>
    </cfRule>
  </conditionalFormatting>
  <conditionalFormatting sqref="F89">
    <cfRule type="cellIs" dxfId="87" priority="87" stopIfTrue="1" operator="greaterThan">
      <formula>1</formula>
    </cfRule>
    <cfRule type="cellIs" dxfId="86" priority="88" stopIfTrue="1" operator="lessThan">
      <formula>1</formula>
    </cfRule>
  </conditionalFormatting>
  <conditionalFormatting sqref="F70:F71">
    <cfRule type="cellIs" dxfId="85" priority="85" stopIfTrue="1" operator="greaterThan">
      <formula>1</formula>
    </cfRule>
    <cfRule type="cellIs" dxfId="84" priority="86" stopIfTrue="1" operator="lessThan">
      <formula>1</formula>
    </cfRule>
  </conditionalFormatting>
  <conditionalFormatting sqref="F77">
    <cfRule type="cellIs" dxfId="83" priority="83" stopIfTrue="1" operator="greaterThan">
      <formula>1</formula>
    </cfRule>
    <cfRule type="cellIs" dxfId="82" priority="84" stopIfTrue="1" operator="lessThan">
      <formula>1</formula>
    </cfRule>
  </conditionalFormatting>
  <conditionalFormatting sqref="F83">
    <cfRule type="cellIs" dxfId="81" priority="81" stopIfTrue="1" operator="greaterThan">
      <formula>1</formula>
    </cfRule>
    <cfRule type="cellIs" dxfId="80" priority="82" stopIfTrue="1" operator="lessThan">
      <formula>1</formula>
    </cfRule>
  </conditionalFormatting>
  <conditionalFormatting sqref="F89">
    <cfRule type="cellIs" dxfId="79" priority="79" stopIfTrue="1" operator="greaterThan">
      <formula>1</formula>
    </cfRule>
    <cfRule type="cellIs" dxfId="78" priority="80" stopIfTrue="1" operator="lessThan">
      <formula>1</formula>
    </cfRule>
  </conditionalFormatting>
  <conditionalFormatting sqref="F70:F71">
    <cfRule type="cellIs" dxfId="77" priority="77" stopIfTrue="1" operator="greaterThan">
      <formula>1</formula>
    </cfRule>
    <cfRule type="cellIs" dxfId="76" priority="78" stopIfTrue="1" operator="lessThan">
      <formula>1</formula>
    </cfRule>
  </conditionalFormatting>
  <conditionalFormatting sqref="F77">
    <cfRule type="cellIs" dxfId="75" priority="75" stopIfTrue="1" operator="greaterThan">
      <formula>1</formula>
    </cfRule>
    <cfRule type="cellIs" dxfId="74" priority="76" stopIfTrue="1" operator="lessThan">
      <formula>1</formula>
    </cfRule>
  </conditionalFormatting>
  <conditionalFormatting sqref="F83">
    <cfRule type="cellIs" dxfId="73" priority="73" stopIfTrue="1" operator="greaterThan">
      <formula>1</formula>
    </cfRule>
    <cfRule type="cellIs" dxfId="72" priority="74" stopIfTrue="1" operator="lessThan">
      <formula>1</formula>
    </cfRule>
  </conditionalFormatting>
  <conditionalFormatting sqref="F89">
    <cfRule type="cellIs" dxfId="71" priority="71" stopIfTrue="1" operator="greaterThan">
      <formula>1</formula>
    </cfRule>
    <cfRule type="cellIs" dxfId="70" priority="72" stopIfTrue="1" operator="lessThan">
      <formula>1</formula>
    </cfRule>
  </conditionalFormatting>
  <conditionalFormatting sqref="F70:F71">
    <cfRule type="cellIs" dxfId="69" priority="69" stopIfTrue="1" operator="greaterThan">
      <formula>1</formula>
    </cfRule>
    <cfRule type="cellIs" dxfId="68" priority="70" stopIfTrue="1" operator="lessThan">
      <formula>1</formula>
    </cfRule>
  </conditionalFormatting>
  <conditionalFormatting sqref="F77">
    <cfRule type="cellIs" dxfId="67" priority="67" stopIfTrue="1" operator="greaterThan">
      <formula>1</formula>
    </cfRule>
    <cfRule type="cellIs" dxfId="66" priority="68" stopIfTrue="1" operator="lessThan">
      <formula>1</formula>
    </cfRule>
  </conditionalFormatting>
  <conditionalFormatting sqref="F83">
    <cfRule type="cellIs" dxfId="65" priority="65" stopIfTrue="1" operator="greaterThan">
      <formula>1</formula>
    </cfRule>
    <cfRule type="cellIs" dxfId="64" priority="66" stopIfTrue="1" operator="lessThan">
      <formula>1</formula>
    </cfRule>
  </conditionalFormatting>
  <conditionalFormatting sqref="F89">
    <cfRule type="cellIs" dxfId="63" priority="63" stopIfTrue="1" operator="greaterThan">
      <formula>1</formula>
    </cfRule>
    <cfRule type="cellIs" dxfId="62" priority="64" stopIfTrue="1" operator="lessThan">
      <formula>1</formula>
    </cfRule>
  </conditionalFormatting>
  <conditionalFormatting sqref="F70:F71">
    <cfRule type="cellIs" dxfId="61" priority="61" stopIfTrue="1" operator="greaterThan">
      <formula>1</formula>
    </cfRule>
    <cfRule type="cellIs" dxfId="60" priority="62" stopIfTrue="1" operator="lessThan">
      <formula>1</formula>
    </cfRule>
  </conditionalFormatting>
  <conditionalFormatting sqref="F77">
    <cfRule type="cellIs" dxfId="59" priority="59" stopIfTrue="1" operator="greaterThan">
      <formula>1</formula>
    </cfRule>
    <cfRule type="cellIs" dxfId="58" priority="60" stopIfTrue="1" operator="lessThan">
      <formula>1</formula>
    </cfRule>
  </conditionalFormatting>
  <conditionalFormatting sqref="F83">
    <cfRule type="cellIs" dxfId="57" priority="57" stopIfTrue="1" operator="greaterThan">
      <formula>1</formula>
    </cfRule>
    <cfRule type="cellIs" dxfId="56" priority="58" stopIfTrue="1" operator="lessThan">
      <formula>1</formula>
    </cfRule>
  </conditionalFormatting>
  <conditionalFormatting sqref="F89">
    <cfRule type="cellIs" dxfId="55" priority="55" stopIfTrue="1" operator="greaterThan">
      <formula>1</formula>
    </cfRule>
    <cfRule type="cellIs" dxfId="54" priority="56" stopIfTrue="1" operator="lessThan">
      <formula>1</formula>
    </cfRule>
  </conditionalFormatting>
  <conditionalFormatting sqref="F70:F71">
    <cfRule type="cellIs" dxfId="53" priority="53" stopIfTrue="1" operator="greaterThan">
      <formula>1</formula>
    </cfRule>
    <cfRule type="cellIs" dxfId="52" priority="54" stopIfTrue="1" operator="lessThan">
      <formula>1</formula>
    </cfRule>
  </conditionalFormatting>
  <conditionalFormatting sqref="F77">
    <cfRule type="cellIs" dxfId="51" priority="51" stopIfTrue="1" operator="greaterThan">
      <formula>1</formula>
    </cfRule>
    <cfRule type="cellIs" dxfId="50" priority="52" stopIfTrue="1" operator="lessThan">
      <formula>1</formula>
    </cfRule>
  </conditionalFormatting>
  <conditionalFormatting sqref="F83">
    <cfRule type="cellIs" dxfId="49" priority="49" stopIfTrue="1" operator="greaterThan">
      <formula>1</formula>
    </cfRule>
    <cfRule type="cellIs" dxfId="48" priority="50" stopIfTrue="1" operator="lessThan">
      <formula>1</formula>
    </cfRule>
  </conditionalFormatting>
  <conditionalFormatting sqref="F89">
    <cfRule type="cellIs" dxfId="47" priority="47" stopIfTrue="1" operator="greaterThan">
      <formula>1</formula>
    </cfRule>
    <cfRule type="cellIs" dxfId="46" priority="48" stopIfTrue="1" operator="lessThan">
      <formula>1</formula>
    </cfRule>
  </conditionalFormatting>
  <conditionalFormatting sqref="F70:F71">
    <cfRule type="cellIs" dxfId="45" priority="45" stopIfTrue="1" operator="greaterThan">
      <formula>1</formula>
    </cfRule>
    <cfRule type="cellIs" dxfId="44" priority="46" stopIfTrue="1" operator="lessThan">
      <formula>1</formula>
    </cfRule>
  </conditionalFormatting>
  <conditionalFormatting sqref="F77">
    <cfRule type="cellIs" dxfId="43" priority="43" stopIfTrue="1" operator="greaterThan">
      <formula>1</formula>
    </cfRule>
    <cfRule type="cellIs" dxfId="42" priority="44" stopIfTrue="1" operator="lessThan">
      <formula>1</formula>
    </cfRule>
  </conditionalFormatting>
  <conditionalFormatting sqref="F83">
    <cfRule type="cellIs" dxfId="41" priority="41" stopIfTrue="1" operator="greaterThan">
      <formula>1</formula>
    </cfRule>
    <cfRule type="cellIs" dxfId="40" priority="42" stopIfTrue="1" operator="lessThan">
      <formula>1</formula>
    </cfRule>
  </conditionalFormatting>
  <conditionalFormatting sqref="F89">
    <cfRule type="cellIs" dxfId="39" priority="39" stopIfTrue="1" operator="greaterThan">
      <formula>1</formula>
    </cfRule>
    <cfRule type="cellIs" dxfId="38" priority="40" stopIfTrue="1" operator="lessThan">
      <formula>1</formula>
    </cfRule>
  </conditionalFormatting>
  <conditionalFormatting sqref="F70:F71">
    <cfRule type="cellIs" dxfId="37" priority="37" stopIfTrue="1" operator="greaterThan">
      <formula>1</formula>
    </cfRule>
    <cfRule type="cellIs" dxfId="36" priority="38" stopIfTrue="1" operator="lessThan">
      <formula>1</formula>
    </cfRule>
  </conditionalFormatting>
  <conditionalFormatting sqref="F77">
    <cfRule type="cellIs" dxfId="35" priority="35" stopIfTrue="1" operator="greaterThan">
      <formula>1</formula>
    </cfRule>
    <cfRule type="cellIs" dxfId="34" priority="36" stopIfTrue="1" operator="lessThan">
      <formula>1</formula>
    </cfRule>
  </conditionalFormatting>
  <conditionalFormatting sqref="F83">
    <cfRule type="cellIs" dxfId="33" priority="33" stopIfTrue="1" operator="greaterThan">
      <formula>1</formula>
    </cfRule>
    <cfRule type="cellIs" dxfId="32" priority="34" stopIfTrue="1" operator="lessThan">
      <formula>1</formula>
    </cfRule>
  </conditionalFormatting>
  <conditionalFormatting sqref="F89">
    <cfRule type="cellIs" dxfId="31" priority="31" stopIfTrue="1" operator="greaterThan">
      <formula>1</formula>
    </cfRule>
    <cfRule type="cellIs" dxfId="30" priority="32" stopIfTrue="1" operator="lessThan">
      <formula>1</formula>
    </cfRule>
  </conditionalFormatting>
  <conditionalFormatting sqref="F70:F71">
    <cfRule type="cellIs" dxfId="29" priority="29" stopIfTrue="1" operator="greaterThan">
      <formula>1</formula>
    </cfRule>
    <cfRule type="cellIs" dxfId="28" priority="30" stopIfTrue="1" operator="lessThan">
      <formula>1</formula>
    </cfRule>
  </conditionalFormatting>
  <conditionalFormatting sqref="F77">
    <cfRule type="cellIs" dxfId="27" priority="27" stopIfTrue="1" operator="greaterThan">
      <formula>1</formula>
    </cfRule>
    <cfRule type="cellIs" dxfId="26" priority="28" stopIfTrue="1" operator="lessThan">
      <formula>1</formula>
    </cfRule>
  </conditionalFormatting>
  <conditionalFormatting sqref="F83">
    <cfRule type="cellIs" dxfId="25" priority="25" stopIfTrue="1" operator="greaterThan">
      <formula>1</formula>
    </cfRule>
    <cfRule type="cellIs" dxfId="24" priority="26" stopIfTrue="1" operator="lessThan">
      <formula>1</formula>
    </cfRule>
  </conditionalFormatting>
  <conditionalFormatting sqref="F89">
    <cfRule type="cellIs" dxfId="23" priority="23" stopIfTrue="1" operator="greaterThan">
      <formula>1</formula>
    </cfRule>
    <cfRule type="cellIs" dxfId="22" priority="24" stopIfTrue="1" operator="lessThan">
      <formula>1</formula>
    </cfRule>
  </conditionalFormatting>
  <conditionalFormatting sqref="F70:F71">
    <cfRule type="cellIs" dxfId="21" priority="21" stopIfTrue="1" operator="greaterThan">
      <formula>1</formula>
    </cfRule>
    <cfRule type="cellIs" dxfId="20" priority="22" stopIfTrue="1" operator="lessThan">
      <formula>1</formula>
    </cfRule>
  </conditionalFormatting>
  <conditionalFormatting sqref="F77">
    <cfRule type="cellIs" dxfId="19" priority="19" stopIfTrue="1" operator="greaterThan">
      <formula>1</formula>
    </cfRule>
    <cfRule type="cellIs" dxfId="18" priority="20" stopIfTrue="1" operator="lessThan">
      <formula>1</formula>
    </cfRule>
  </conditionalFormatting>
  <conditionalFormatting sqref="F83">
    <cfRule type="cellIs" dxfId="17" priority="17" stopIfTrue="1" operator="greaterThan">
      <formula>1</formula>
    </cfRule>
    <cfRule type="cellIs" dxfId="16" priority="18" stopIfTrue="1" operator="lessThan">
      <formula>1</formula>
    </cfRule>
  </conditionalFormatting>
  <conditionalFormatting sqref="F89">
    <cfRule type="cellIs" dxfId="15" priority="15" stopIfTrue="1" operator="greaterThan">
      <formula>1</formula>
    </cfRule>
    <cfRule type="cellIs" dxfId="14" priority="16" stopIfTrue="1" operator="lessThan">
      <formula>1</formula>
    </cfRule>
  </conditionalFormatting>
  <conditionalFormatting sqref="F70:F71">
    <cfRule type="cellIs" dxfId="13" priority="13" stopIfTrue="1" operator="greaterThan">
      <formula>1</formula>
    </cfRule>
    <cfRule type="cellIs" dxfId="12" priority="14" stopIfTrue="1" operator="lessThan">
      <formula>1</formula>
    </cfRule>
  </conditionalFormatting>
  <conditionalFormatting sqref="F77">
    <cfRule type="cellIs" dxfId="11" priority="11" stopIfTrue="1" operator="greaterThan">
      <formula>1</formula>
    </cfRule>
    <cfRule type="cellIs" dxfId="10" priority="12" stopIfTrue="1" operator="lessThan">
      <formula>1</formula>
    </cfRule>
  </conditionalFormatting>
  <conditionalFormatting sqref="F83">
    <cfRule type="cellIs" dxfId="9" priority="9" stopIfTrue="1" operator="greaterThan">
      <formula>1</formula>
    </cfRule>
    <cfRule type="cellIs" dxfId="8" priority="10" stopIfTrue="1" operator="lessThan">
      <formula>1</formula>
    </cfRule>
  </conditionalFormatting>
  <conditionalFormatting sqref="F89">
    <cfRule type="cellIs" dxfId="7" priority="7" stopIfTrue="1" operator="greaterThan">
      <formula>1</formula>
    </cfRule>
    <cfRule type="cellIs" dxfId="6" priority="8" stopIfTrue="1" operator="lessThan">
      <formula>1</formula>
    </cfRule>
  </conditionalFormatting>
  <conditionalFormatting sqref="F107:F110 F68 F113:F115 F70:F71 F77 F83 F89 F95 F101">
    <cfRule type="cellIs" dxfId="5" priority="5" stopIfTrue="1" operator="greaterThan">
      <formula>1</formula>
    </cfRule>
    <cfRule type="cellIs" dxfId="4" priority="6" stopIfTrue="1" operator="lessThan">
      <formula>1</formula>
    </cfRule>
  </conditionalFormatting>
  <conditionalFormatting sqref="F24">
    <cfRule type="cellIs" dxfId="3" priority="3" stopIfTrue="1" operator="greaterThan">
      <formula>1</formula>
    </cfRule>
    <cfRule type="cellIs" dxfId="2" priority="4" stopIfTrue="1" operator="lessThan">
      <formula>1</formula>
    </cfRule>
  </conditionalFormatting>
  <conditionalFormatting sqref="F26">
    <cfRule type="cellIs" dxfId="1" priority="1" stopIfTrue="1" operator="greaterThan">
      <formula>1</formula>
    </cfRule>
    <cfRule type="cellIs" dxfId="0" priority="2" stopIfTrue="1" operator="lessThan">
      <formula>1</formula>
    </cfRule>
  </conditionalFormatting>
  <pageMargins left="0.7" right="0.7" top="0.75" bottom="0.75" header="0.3" footer="0.3"/>
  <pageSetup paperSize="9" scale="5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балт.</vt:lpstr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Олеговна Копылова</dc:creator>
  <cp:lastModifiedBy>user</cp:lastModifiedBy>
  <cp:lastPrinted>2018-01-17T07:20:04Z</cp:lastPrinted>
  <dcterms:created xsi:type="dcterms:W3CDTF">2017-03-14T13:42:01Z</dcterms:created>
  <dcterms:modified xsi:type="dcterms:W3CDTF">2018-01-17T08:04:48Z</dcterms:modified>
</cp:coreProperties>
</file>